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10" windowHeight="7545" tabRatio="598" firstSheet="8" activeTab="14"/>
  </bookViews>
  <sheets>
    <sheet name="Danh hiệu thi đua các lớp kÌ I" sheetId="1" r:id="rId1"/>
    <sheet name="Tổng hợp thi đua cả trường" sheetId="2" r:id="rId2"/>
    <sheet name="Học lực HKI có nữ" sheetId="3" r:id="rId3"/>
    <sheet name="TỔNG HỢP CẢ TRƯỜNG" sheetId="4" r:id="rId4"/>
    <sheet name="XL học lực o nữ kì I" sheetId="5" r:id="rId5"/>
    <sheet name="Học Lực cả trường" sheetId="6" r:id="rId6"/>
    <sheet name="HLyếu, kém K10" sheetId="7" r:id="rId7"/>
    <sheet name="HL yếu , kém K10" sheetId="8" r:id="rId8"/>
    <sheet name="HLYếu, kém K11" sheetId="9" r:id="rId9"/>
    <sheet name="HL YẾU, KÉM K12" sheetId="10" r:id="rId10"/>
    <sheet name="HK KÌ I" sheetId="11" r:id="rId11"/>
    <sheet name="TỔNG HỢP HK cả trường" sheetId="12" r:id="rId12"/>
    <sheet name="HSG" sheetId="13" r:id="rId13"/>
    <sheet name="HSTT" sheetId="14" r:id="rId14"/>
    <sheet name="HL K12 Ki II, CN" sheetId="15" r:id="rId15"/>
    <sheet name="k10,11 kII, CN" sheetId="16" r:id="rId16"/>
    <sheet name="yẾU, KẾM 10,11" sheetId="17" r:id="rId17"/>
    <sheet name="Sheet3" sheetId="18" r:id="rId18"/>
    <sheet name="Sheet1" sheetId="19" r:id="rId19"/>
    <sheet name="THI LẠI TUNG LỚP" sheetId="20" r:id="rId20"/>
    <sheet name="Sheet4" sheetId="21" r:id="rId21"/>
  </sheets>
  <definedNames/>
  <calcPr fullCalcOnLoad="1"/>
</workbook>
</file>

<file path=xl/sharedStrings.xml><?xml version="1.0" encoding="utf-8"?>
<sst xmlns="http://schemas.openxmlformats.org/spreadsheetml/2006/main" count="4698" uniqueCount="717">
  <si>
    <t>Stt</t>
  </si>
  <si>
    <t xml:space="preserve">Lớp </t>
  </si>
  <si>
    <t>SS</t>
  </si>
  <si>
    <t>SL</t>
  </si>
  <si>
    <t>%</t>
  </si>
  <si>
    <t>XL</t>
  </si>
  <si>
    <t>Tổng</t>
  </si>
  <si>
    <t>CN</t>
  </si>
  <si>
    <t>10A</t>
  </si>
  <si>
    <t>10B</t>
  </si>
  <si>
    <t>10C</t>
  </si>
  <si>
    <t>10D</t>
  </si>
  <si>
    <t>10E</t>
  </si>
  <si>
    <t>10G</t>
  </si>
  <si>
    <t>10H</t>
  </si>
  <si>
    <t>10I</t>
  </si>
  <si>
    <t>T. Dùng</t>
  </si>
  <si>
    <t>11A</t>
  </si>
  <si>
    <t>11B</t>
  </si>
  <si>
    <t>11C</t>
  </si>
  <si>
    <t>11D</t>
  </si>
  <si>
    <t>11E</t>
  </si>
  <si>
    <t>11G</t>
  </si>
  <si>
    <t>11H</t>
  </si>
  <si>
    <t>11I</t>
  </si>
  <si>
    <t>T. Khanh</t>
  </si>
  <si>
    <t>T. Cường</t>
  </si>
  <si>
    <t>T. Hiện</t>
  </si>
  <si>
    <t>12A</t>
  </si>
  <si>
    <t>12B</t>
  </si>
  <si>
    <t>12C</t>
  </si>
  <si>
    <t>12D</t>
  </si>
  <si>
    <t>12E</t>
  </si>
  <si>
    <t>12G</t>
  </si>
  <si>
    <t>12H</t>
  </si>
  <si>
    <t>12I</t>
  </si>
  <si>
    <t>12K</t>
  </si>
  <si>
    <t>12M</t>
  </si>
  <si>
    <t>T. Hậu</t>
  </si>
  <si>
    <t>C. Nguyệt CD</t>
  </si>
  <si>
    <t>C. Thúy</t>
  </si>
  <si>
    <t>C. Thủy</t>
  </si>
  <si>
    <t>Ss</t>
  </si>
  <si>
    <t>TBTL</t>
  </si>
  <si>
    <t>Khối 10</t>
  </si>
  <si>
    <t>Khối 11</t>
  </si>
  <si>
    <t>Khối 12</t>
  </si>
  <si>
    <t>KHÁ</t>
  </si>
  <si>
    <t>TB</t>
  </si>
  <si>
    <t>YẾU</t>
  </si>
  <si>
    <t>Kém</t>
  </si>
  <si>
    <t>NỮ</t>
  </si>
  <si>
    <t>GIỎI</t>
  </si>
  <si>
    <t>KHÁ + GIỎI</t>
  </si>
  <si>
    <t xml:space="preserve"> </t>
  </si>
  <si>
    <t>Khối</t>
  </si>
  <si>
    <t>BẢNG TỔNG HỢP KẾT QUẢ THI ĐUA HỌC KÌ I, NĂM HỌC 2012 - 2013</t>
  </si>
  <si>
    <t>DANH HIỆU THI ĐUA</t>
  </si>
  <si>
    <t>CÁ NHÂN</t>
  </si>
  <si>
    <t>HSTT</t>
  </si>
  <si>
    <t>HSG</t>
  </si>
  <si>
    <t>TẬP THỂ</t>
  </si>
  <si>
    <t>LỚP</t>
  </si>
  <si>
    <t>STT</t>
  </si>
  <si>
    <t>T.DƯƠNG</t>
  </si>
  <si>
    <t>T. TIẾN</t>
  </si>
  <si>
    <t>T. Đạm</t>
  </si>
  <si>
    <t>T. Điền</t>
  </si>
  <si>
    <t>C. Hương T</t>
  </si>
  <si>
    <t>C. Hoài</t>
  </si>
  <si>
    <t>C. HảiVl</t>
  </si>
  <si>
    <t>C. Dung</t>
  </si>
  <si>
    <t>C. Phương</t>
  </si>
  <si>
    <t>T. Uy</t>
  </si>
  <si>
    <t>C. HậuCN</t>
  </si>
  <si>
    <t>C. HoaVL</t>
  </si>
  <si>
    <t>T. Thanh</t>
  </si>
  <si>
    <t>C. Duyên</t>
  </si>
  <si>
    <t>T. Thi</t>
  </si>
  <si>
    <t>T. Quán</t>
  </si>
  <si>
    <t>C Đông</t>
  </si>
  <si>
    <t>C. Ninh</t>
  </si>
  <si>
    <t>C. Thoa</t>
  </si>
  <si>
    <t>C. Hương V</t>
  </si>
  <si>
    <t>Họ và tên</t>
  </si>
  <si>
    <t>Toán</t>
  </si>
  <si>
    <t>Lý</t>
  </si>
  <si>
    <t>Hoá</t>
  </si>
  <si>
    <t>Sinh</t>
  </si>
  <si>
    <t>Tin</t>
  </si>
  <si>
    <t>Văn</t>
  </si>
  <si>
    <t>Sử</t>
  </si>
  <si>
    <t>Địa</t>
  </si>
  <si>
    <t>Anh</t>
  </si>
  <si>
    <t xml:space="preserve">GD CD </t>
  </si>
  <si>
    <t>C nghệ</t>
  </si>
  <si>
    <t>TD</t>
  </si>
  <si>
    <t>GD QP</t>
  </si>
  <si>
    <t>ĐTB HKI</t>
  </si>
  <si>
    <t>HK</t>
  </si>
  <si>
    <t>HL</t>
  </si>
  <si>
    <t>Đ</t>
  </si>
  <si>
    <t>T</t>
  </si>
  <si>
    <t>Đoàn Thanh Chung</t>
  </si>
  <si>
    <t>CĐ</t>
  </si>
  <si>
    <t>K</t>
  </si>
  <si>
    <t>Yếu</t>
  </si>
  <si>
    <t>Vũ Minh Công</t>
  </si>
  <si>
    <t>Vũ Mạnh Cường</t>
  </si>
  <si>
    <t>Vũ Tiến Dũng</t>
  </si>
  <si>
    <t>Nguyễn Thế Duyệt</t>
  </si>
  <si>
    <t>Phạm Văn Đạt</t>
  </si>
  <si>
    <t>Đặng Văn Định</t>
  </si>
  <si>
    <t>Y</t>
  </si>
  <si>
    <t>Trần Ruy Hinh</t>
  </si>
  <si>
    <t>Phạm Văn Hòa</t>
  </si>
  <si>
    <t>Vũ Ngọc Kiên</t>
  </si>
  <si>
    <t>Bùi Công Minh</t>
  </si>
  <si>
    <t xml:space="preserve">Đỗ Đức Năng </t>
  </si>
  <si>
    <t>Trần Trọng Phú</t>
  </si>
  <si>
    <t>Đặng Ngọc Thắng</t>
  </si>
  <si>
    <t xml:space="preserve">Đồng Ngọc Thắng </t>
  </si>
  <si>
    <t>Phạm Ngọc Thiết</t>
  </si>
  <si>
    <t>Ngô Văn Thuật</t>
  </si>
  <si>
    <t>Nguyễn Văn Thư</t>
  </si>
  <si>
    <t>Vũ Minh Tín</t>
  </si>
  <si>
    <t>Lê Văn Tú</t>
  </si>
  <si>
    <t>Hà Thanh Xuân</t>
  </si>
  <si>
    <t>Vũ Văn Nam</t>
  </si>
  <si>
    <t>Nguyễn Thị Phương</t>
  </si>
  <si>
    <t>Lớp</t>
  </si>
  <si>
    <t>Hoàng Tuấn Anh</t>
  </si>
  <si>
    <t>Phạm Tứ Bá</t>
  </si>
  <si>
    <t>Đồng Tiến Chương</t>
  </si>
  <si>
    <t>Vũ Xuân Dự</t>
  </si>
  <si>
    <t>Nguyễn Tuấn Đông</t>
  </si>
  <si>
    <t>Đồng Tiến Hiệp</t>
  </si>
  <si>
    <t>Nguyễn Thị Huê</t>
  </si>
  <si>
    <t>Nguyễn Văn Hưng</t>
  </si>
  <si>
    <t>Nguyễn Thị Liễu</t>
  </si>
  <si>
    <t xml:space="preserve">Trần Văn Nam </t>
  </si>
  <si>
    <t>Phạm Quang Ngọc</t>
  </si>
  <si>
    <t>Trần Hồng Phát</t>
  </si>
  <si>
    <t>Vũ Ngọc Phi</t>
  </si>
  <si>
    <t>Đoàn Văn Phú A</t>
  </si>
  <si>
    <t>Đoàn Văn Phú B</t>
  </si>
  <si>
    <t>Ngụy Đức Quang</t>
  </si>
  <si>
    <t>Đồng Văn Sỹ</t>
  </si>
  <si>
    <t>Nguyễn Văn Thiên</t>
  </si>
  <si>
    <t>Ngô Văn Thự</t>
  </si>
  <si>
    <t>Trịnh Minh Tiến</t>
  </si>
  <si>
    <t>Mai Văn Tỉnh</t>
  </si>
  <si>
    <t>Vũ Chánh Tín</t>
  </si>
  <si>
    <t>Trương Văn Thủy</t>
  </si>
  <si>
    <t>Trần Tuấn Anh</t>
  </si>
  <si>
    <t>Nguyễn Đức Chức</t>
  </si>
  <si>
    <t>Nguyễn Đức Duy</t>
  </si>
  <si>
    <t>Đỗ Văn Điệp</t>
  </si>
  <si>
    <t>Trần Văn Đức</t>
  </si>
  <si>
    <t>Hà Văn Hướng</t>
  </si>
  <si>
    <t>Đặng Văn Lực</t>
  </si>
  <si>
    <t>Nguyễn Văn Minh</t>
  </si>
  <si>
    <t>Nguyễn Thị Hồng Ngọc</t>
  </si>
  <si>
    <t>Nguyễn Văn Nhật</t>
  </si>
  <si>
    <t>Phạm Minh Phúc</t>
  </si>
  <si>
    <t>Phạm Văn Thuận</t>
  </si>
  <si>
    <t>Nguyễn Đức Tiến</t>
  </si>
  <si>
    <t>Nguyễn Văn Mạnh</t>
  </si>
  <si>
    <t>Kiếu Văn Nguyện</t>
  </si>
  <si>
    <t>Bùi Thị Thu</t>
  </si>
  <si>
    <t>Đào Văn Tới</t>
  </si>
  <si>
    <t>Đinh Thị Vân Anh</t>
  </si>
  <si>
    <t>8.0</t>
  </si>
  <si>
    <t>Trần Văn Chiến</t>
  </si>
  <si>
    <t>8.2</t>
  </si>
  <si>
    <t>Hoàng Văn Chung</t>
  </si>
  <si>
    <t>Phạm Ngọc Doanh</t>
  </si>
  <si>
    <t>Phạm Mạnh Dũng</t>
  </si>
  <si>
    <t>9.6</t>
  </si>
  <si>
    <t>Trần Duy Đông</t>
  </si>
  <si>
    <t>Vũ Thế Hiển</t>
  </si>
  <si>
    <t>Đào Văn Hoàn</t>
  </si>
  <si>
    <t>Vũ Hải Nam</t>
  </si>
  <si>
    <t>Đặng Văn Thắng</t>
  </si>
  <si>
    <t>Vũ Văn Thưởng</t>
  </si>
  <si>
    <t>Phạm Xuân Triều</t>
  </si>
  <si>
    <t>Lương Xuân Trường</t>
  </si>
  <si>
    <t>Đồng Ngọc Anh</t>
  </si>
  <si>
    <t>Vũ Thị Vân Anh</t>
  </si>
  <si>
    <t>Vũ Văn Bách</t>
  </si>
  <si>
    <t>Ngô Văn Chiến</t>
  </si>
  <si>
    <t>Vũ Văn Dũng</t>
  </si>
  <si>
    <t>Trần Thị Mỹ Hạnh</t>
  </si>
  <si>
    <t>Đặng Thị Hiên</t>
  </si>
  <si>
    <t>Tống Thị Hiền</t>
  </si>
  <si>
    <t>Nguyễn Văn Hiệu</t>
  </si>
  <si>
    <t>Dương Văn Kha</t>
  </si>
  <si>
    <t>Nguyễn Hoài Nam</t>
  </si>
  <si>
    <t>Đồng Mạnh Nguyên</t>
  </si>
  <si>
    <t>Nguyễn Thị Bích Phương</t>
  </si>
  <si>
    <t>Đoàn Văn Quân</t>
  </si>
  <si>
    <t>Trương Quý Sinh</t>
  </si>
  <si>
    <t>Nguyễn Minh Tuân</t>
  </si>
  <si>
    <t>Nguyễn Thanh Tùng</t>
  </si>
  <si>
    <t>Phan Văn Vượng</t>
  </si>
  <si>
    <t>DANH SÁCH HỌC SINH HỌC LỰC YẾU, KÉM KHỐI 11 CUỐI HỌC KÌ I, NĂM HỌC 2013 - 2014</t>
  </si>
  <si>
    <t>DANH SÁCH HỌC SINH HỌC LỰC YẾU KHỐI 10 CUỐI HỌC KÌ I, NĂM HỌC 2013 - 2014</t>
  </si>
  <si>
    <t>Nguyễn Kết Đoàn</t>
  </si>
  <si>
    <t>Nguyễn Tiến Giang</t>
  </si>
  <si>
    <t>Nguyễn Đức Hiếu</t>
  </si>
  <si>
    <t>Vũ Văn Luân</t>
  </si>
  <si>
    <t>Trương Đức Thăng</t>
  </si>
  <si>
    <t>Vũ Đình Toản</t>
  </si>
  <si>
    <t>Trương Công Tuyến</t>
  </si>
  <si>
    <t>Ngô Văn Phát</t>
  </si>
  <si>
    <t>Vũ Viết Duy</t>
  </si>
  <si>
    <t>Phạm Thị NgọcB</t>
  </si>
  <si>
    <t>Đặng Văn Chinh</t>
  </si>
  <si>
    <t>Đỗ Văn Luân</t>
  </si>
  <si>
    <t>Đỗ Văn Thế</t>
  </si>
  <si>
    <t>Trương Văn Chỉ</t>
  </si>
  <si>
    <t>Lê Văn Chương</t>
  </si>
  <si>
    <t>Phạm Văn Công</t>
  </si>
  <si>
    <t>Đoàn Ngọc Dũng</t>
  </si>
  <si>
    <t>Trần Văn Điệp</t>
  </si>
  <si>
    <t>Phạm Ngọc Đông</t>
  </si>
  <si>
    <t>Vũ Văn Đức</t>
  </si>
  <si>
    <t>Lương Văn Hải</t>
  </si>
  <si>
    <t>Nguyễn Văn Hải</t>
  </si>
  <si>
    <t>Vũ Đình Hảo</t>
  </si>
  <si>
    <t>Nguyễn Minh Ngọc</t>
  </si>
  <si>
    <t>Vũ Hồng Quân</t>
  </si>
  <si>
    <t>Đồng Văn Tiến</t>
  </si>
  <si>
    <t>DANH SÁCH HỌC SINH HỌC LỰC YẾU, KÉM KHỐI 12 CUỐI HỌC KÌ I, NĂM HỌC 2013 - 2014</t>
  </si>
  <si>
    <t>Xếp loại và
 danh hiệu</t>
  </si>
  <si>
    <t>Xếp loại và 
danh hiệu</t>
  </si>
  <si>
    <t>DANH SÁCH HỌC SINH HỌC LỰC YẾU  KHỐI 10 CUỐI HỌC KÌ I, NĂM HỌC 2013 - 2014</t>
  </si>
  <si>
    <t>HẠNH KIỂM</t>
  </si>
  <si>
    <t>BẢNG TỔNG HỢP KẾT QỦA HẠNH KIỂM HỌC KÌ I, NĂM HỌC 2013 - 2014</t>
  </si>
  <si>
    <t>TỐT</t>
  </si>
  <si>
    <t>KHÁ + TỐT</t>
  </si>
  <si>
    <t>BẢNG TỔNG HỢP KẾT QUẢ HẠNH KIỂM CẢ TRƯỜNG HỌC KÌ I, NĂM HỌC 2013 - 2014</t>
  </si>
  <si>
    <t>T.Hậu</t>
  </si>
  <si>
    <t>T. Đằng</t>
  </si>
  <si>
    <t>C. The</t>
  </si>
  <si>
    <t>HỌC LỰC HỌC KÌ II</t>
  </si>
  <si>
    <t>HỌC LỰC CẢ NĂM</t>
  </si>
  <si>
    <t>ĐTB</t>
  </si>
  <si>
    <t>DH</t>
  </si>
  <si>
    <t>27-2</t>
  </si>
  <si>
    <t>Vũ Thị Hoa</t>
  </si>
  <si>
    <t>Giỏi</t>
  </si>
  <si>
    <t>Tốt</t>
  </si>
  <si>
    <t>Trần Thị Duyên</t>
  </si>
  <si>
    <t>27-3</t>
  </si>
  <si>
    <t>Dương Vân Nga</t>
  </si>
  <si>
    <t>Nguyễn Thị Nga</t>
  </si>
  <si>
    <t>27-4</t>
  </si>
  <si>
    <t>Nguyễn Thanh Nga</t>
  </si>
  <si>
    <t>Vũ Thị Quỳnh</t>
  </si>
  <si>
    <t>27-5</t>
  </si>
  <si>
    <t>Trần Văn Trường</t>
  </si>
  <si>
    <t>Cao Thị Phương Hoa</t>
  </si>
  <si>
    <t>32-1</t>
  </si>
  <si>
    <t>Vũ Đình Thiện</t>
  </si>
  <si>
    <t>Khá</t>
  </si>
  <si>
    <t>Nguyễn Thị Hiền</t>
  </si>
  <si>
    <t>33-1</t>
  </si>
  <si>
    <t>Nguyễn Thị Hòa</t>
  </si>
  <si>
    <t>Đoàn Thị Liên</t>
  </si>
  <si>
    <t>34-1</t>
  </si>
  <si>
    <t>Trần Minh Bách</t>
  </si>
  <si>
    <t>Trương Thị Hồng Loan</t>
  </si>
  <si>
    <t>34-2</t>
  </si>
  <si>
    <t>Nguyễn Thị Thương Huyền</t>
  </si>
  <si>
    <t>Nguyễn Thị Bích Ngọc</t>
  </si>
  <si>
    <t>36-1</t>
  </si>
  <si>
    <t>Trần Thị Minh Huệ</t>
  </si>
  <si>
    <t>Trương Thị Ngọt</t>
  </si>
  <si>
    <t>36-2</t>
  </si>
  <si>
    <t>Nguyễn Quang Trường</t>
  </si>
  <si>
    <t>Lương Xuân Sơn</t>
  </si>
  <si>
    <t>38-1</t>
  </si>
  <si>
    <t>Nguyễn Phương Anh</t>
  </si>
  <si>
    <t>Vũ Thị Thanh Thắng</t>
  </si>
  <si>
    <t>38-2</t>
  </si>
  <si>
    <t>Doàn Ngọc Dương</t>
  </si>
  <si>
    <t>Đỗ Thị Thủy</t>
  </si>
  <si>
    <t>38-3</t>
  </si>
  <si>
    <t>Nguyễn Đức Thiện</t>
  </si>
  <si>
    <t>Vũ Thị Trang</t>
  </si>
  <si>
    <t/>
  </si>
  <si>
    <t>Vũ Thị Quỳnh Trang</t>
  </si>
  <si>
    <t>Phạm Thị Ngọc Loan</t>
  </si>
  <si>
    <t>Trần Thị Nhài</t>
  </si>
  <si>
    <t>Đỗ Thị Thu Thảo</t>
  </si>
  <si>
    <t>Trần Thị Thúy</t>
  </si>
  <si>
    <t>Đoàn Thị Dung</t>
  </si>
  <si>
    <t xml:space="preserve">Vũ Ngọc Tuấn </t>
  </si>
  <si>
    <t>Đặng Thị Kiều</t>
  </si>
  <si>
    <t>Trần Thu Phong</t>
  </si>
  <si>
    <t>Phạm Thị Trang</t>
  </si>
  <si>
    <t>Cao Thị Kiều Trinh</t>
  </si>
  <si>
    <t>Đỗ Hà Vi</t>
  </si>
  <si>
    <t>Đặng Thị Phương Hảo</t>
  </si>
  <si>
    <t>22-8</t>
  </si>
  <si>
    <t>22-9</t>
  </si>
  <si>
    <t>Phạm Hoàng Anh</t>
  </si>
  <si>
    <t>31-1</t>
  </si>
  <si>
    <t>Phạm Mai Chi</t>
  </si>
  <si>
    <t>31-2</t>
  </si>
  <si>
    <t>Đặng Đức Đăng</t>
  </si>
  <si>
    <t>33-2</t>
  </si>
  <si>
    <t>Nguyễn Thị Huyền</t>
  </si>
  <si>
    <t>Đỗ Thị Dung</t>
  </si>
  <si>
    <t>33-3</t>
  </si>
  <si>
    <t>Bùi Thị Duyên</t>
  </si>
  <si>
    <t>Vũ Đức Bản</t>
  </si>
  <si>
    <t>Phạm Thị Thanh Hiệp</t>
  </si>
  <si>
    <t>Trần Thị Huế</t>
  </si>
  <si>
    <t>39-1</t>
  </si>
  <si>
    <t>Trương Văn Hưng</t>
  </si>
  <si>
    <t>Nguyễn Thị Huệ</t>
  </si>
  <si>
    <t>40-1</t>
  </si>
  <si>
    <t>40-2</t>
  </si>
  <si>
    <t>Phạm Trần Bảo</t>
  </si>
  <si>
    <t>42-1</t>
  </si>
  <si>
    <t>43-1</t>
  </si>
  <si>
    <t>Nguyễn Thị Huế</t>
  </si>
  <si>
    <t>44-1</t>
  </si>
  <si>
    <t>Nguyễn Tuấn Anh</t>
  </si>
  <si>
    <t>Đoàn Hoàng Hiệp</t>
  </si>
  <si>
    <t>Hoàng Thị Hòa</t>
  </si>
  <si>
    <t>Phạm Thị Hồng Hạnh</t>
  </si>
  <si>
    <t>Đoàn Thị Hồng</t>
  </si>
  <si>
    <t>Vũ Tiến Dương</t>
  </si>
  <si>
    <t>Nguyễn Thị Ngọc Anh</t>
  </si>
  <si>
    <t>Nguyễn Thị Hương</t>
  </si>
  <si>
    <t>Trần Thị Lan</t>
  </si>
  <si>
    <t>Trần Thị Tuyết Lan</t>
  </si>
  <si>
    <t>Tống Thị Lý</t>
  </si>
  <si>
    <t>Trương Thị Trang</t>
  </si>
  <si>
    <t>Lương Thị Thu Hạnh</t>
  </si>
  <si>
    <t>Dương Thị Nhung</t>
  </si>
  <si>
    <t>Vũ Thị Phượng</t>
  </si>
  <si>
    <t>Vũ Thị The</t>
  </si>
  <si>
    <t>Cao Thị Hồng Gấm</t>
  </si>
  <si>
    <t>Vũ Thị Hiền</t>
  </si>
  <si>
    <t>Trần Thị Huyền Trang</t>
  </si>
  <si>
    <t>Đào Văn Tuyên</t>
  </si>
  <si>
    <t>Trần Long Vũ</t>
  </si>
  <si>
    <t>Đỗ Thị Phương</t>
  </si>
  <si>
    <t>Đoàn Thị Vân Anh</t>
  </si>
  <si>
    <t>Trần Thị Kim Chi</t>
  </si>
  <si>
    <t>Trần thị Giang</t>
  </si>
  <si>
    <t>Vũ Thị Thảo</t>
  </si>
  <si>
    <t>Vũ Thị Thuý Vân</t>
  </si>
  <si>
    <t>Đoàn Thị Vóc</t>
  </si>
  <si>
    <t>Nguyễn Thị Nguyệt</t>
  </si>
  <si>
    <t>Nguyễn Thị Thu</t>
  </si>
  <si>
    <t>Vũ Thị Tố Uyên</t>
  </si>
  <si>
    <t>Nguyễn Thị Ngọc Ánh</t>
  </si>
  <si>
    <t>Đoàn Thị Nhung</t>
  </si>
  <si>
    <t>Nguyễn Công Chức</t>
  </si>
  <si>
    <t>Đỗ Văn Diệu</t>
  </si>
  <si>
    <t>Hà Văn Dương</t>
  </si>
  <si>
    <t>Phạm Thị Ngân</t>
  </si>
  <si>
    <t>Trần Cao Tường</t>
  </si>
  <si>
    <t>Lê Văn Phong</t>
  </si>
  <si>
    <t>Đoàn Thị Loan</t>
  </si>
  <si>
    <t>Trần Thị Bích Phương</t>
  </si>
  <si>
    <t>Ngô Thị Thúy</t>
  </si>
  <si>
    <t>Hà Thị Hoài Thu</t>
  </si>
  <si>
    <t>Đào Thị Giang</t>
  </si>
  <si>
    <t>Nguyễn Thị Nhiên</t>
  </si>
  <si>
    <t>Nguyễn Thị Hồng</t>
  </si>
  <si>
    <t>Nguyễn Thị Phượng</t>
  </si>
  <si>
    <t>Phạm Thi Mơ</t>
  </si>
  <si>
    <t>Vũ Văn Trường</t>
  </si>
  <si>
    <t>Phạm Kim Oanh</t>
  </si>
  <si>
    <t xml:space="preserve">Đỗ Thị Vui </t>
  </si>
  <si>
    <t>Nguyễn Thị Thủy</t>
  </si>
  <si>
    <t>Vũ Công Danh</t>
  </si>
  <si>
    <t>Đồng Thị Diễm</t>
  </si>
  <si>
    <t>Nguyễn Văn Hoàn</t>
  </si>
  <si>
    <t>Lương Thị Huyền</t>
  </si>
  <si>
    <t>Nguyễn Thị Bích Phượng</t>
  </si>
  <si>
    <t>Trương Thị Mơ</t>
  </si>
  <si>
    <t>Đặng Thị Yến</t>
  </si>
  <si>
    <t>Bùi Văn Thuận</t>
  </si>
  <si>
    <t>Đỗ Thị Thu Hiền</t>
  </si>
  <si>
    <t>Đặng Trần Chỉnh</t>
  </si>
  <si>
    <t>Phạm Thu Hoài</t>
  </si>
  <si>
    <t>Phạm Thị Phương Thúy</t>
  </si>
  <si>
    <t>Nguyễn Thị Hoa</t>
  </si>
  <si>
    <t>Hoàng Thị Tú Anh</t>
  </si>
  <si>
    <t>Phạm Đức Duy</t>
  </si>
  <si>
    <t>Vũ Đình Duy</t>
  </si>
  <si>
    <t>Vũ Thị Mỹ Duyên</t>
  </si>
  <si>
    <t>Vũ Thị Phương Hoa</t>
  </si>
  <si>
    <t>Pham Thị Kiều</t>
  </si>
  <si>
    <t>Trần Thị Mỹ</t>
  </si>
  <si>
    <t>Trương Thị Hoài Phương</t>
  </si>
  <si>
    <t>Ngô Thị Ánh Tuyết</t>
  </si>
  <si>
    <t>Tống Thị Tươi</t>
  </si>
  <si>
    <t xml:space="preserve">Đỗ Thị Vân </t>
  </si>
  <si>
    <t>Vũ Văn Sự</t>
  </si>
  <si>
    <t>Nguyễn Ngọc Hải</t>
  </si>
  <si>
    <t>Tống Thị Huyền</t>
  </si>
  <si>
    <t xml:space="preserve">Vũ Thị Bắc </t>
  </si>
  <si>
    <t>Nguyễn Thi Thu Hà</t>
  </si>
  <si>
    <t>Lương THị Kiều</t>
  </si>
  <si>
    <t>Đoàn Ngọc Thuận</t>
  </si>
  <si>
    <t>Nguyễn Thị Dung</t>
  </si>
  <si>
    <t>Trần Xuân Đảng</t>
  </si>
  <si>
    <t>Hoàng Tiến Đạt</t>
  </si>
  <si>
    <t>Vũ Thúy Kiều</t>
  </si>
  <si>
    <t>Trần Thị Hương</t>
  </si>
  <si>
    <t>Nguyễn Đức Ngọc</t>
  </si>
  <si>
    <t>Trần Văn Huy</t>
  </si>
  <si>
    <t>Nguyễn Quang Vũ</t>
  </si>
  <si>
    <t>Lương Công Định</t>
  </si>
  <si>
    <t>Nguyễn Văn Độ</t>
  </si>
  <si>
    <t>Hoàng Văn Nam</t>
  </si>
  <si>
    <t>Lê Chí Thành</t>
  </si>
  <si>
    <t>Hoàng Thị Huế</t>
  </si>
  <si>
    <t>Trương Thị Hà</t>
  </si>
  <si>
    <t>Vũ Thị Lương</t>
  </si>
  <si>
    <t>Ngô Thị KimNgân</t>
  </si>
  <si>
    <t>Hà Văn Chuyển</t>
  </si>
  <si>
    <t>Nguyễn Thị Loan</t>
  </si>
  <si>
    <t>Nguyễn Quang Ân</t>
  </si>
  <si>
    <t>Nguyễn Thị Chinh</t>
  </si>
  <si>
    <t>Trương Thị Duyên</t>
  </si>
  <si>
    <t>Trần Thị Huyền</t>
  </si>
  <si>
    <t>Phạm Văn Duy</t>
  </si>
  <si>
    <t>Vũ Thị Hiên</t>
  </si>
  <si>
    <t>Hà Huy Hoàng</t>
  </si>
  <si>
    <t>Vũ Thị Bích Nụ</t>
  </si>
  <si>
    <t>Nguyễn Văn Trọng</t>
  </si>
  <si>
    <t>Lương Thị Hồng</t>
  </si>
  <si>
    <t>Phạm Thị Mỹ</t>
  </si>
  <si>
    <t>Mai Văn Quý</t>
  </si>
  <si>
    <t>Trần Thị Hạnh</t>
  </si>
  <si>
    <t>Bùi Văn Tâm</t>
  </si>
  <si>
    <t>Vũ Thị Cúc</t>
  </si>
  <si>
    <t>Cao Văn Diễn</t>
  </si>
  <si>
    <t>Mai Văn Luận</t>
  </si>
  <si>
    <t>Hoàng Trung Quyết</t>
  </si>
  <si>
    <t>Trần Sơn Lâm</t>
  </si>
  <si>
    <t>Ngô Thị Huyền</t>
  </si>
  <si>
    <t>Đinh Thị Dung</t>
  </si>
  <si>
    <t>Khiếu Thị Lan</t>
  </si>
  <si>
    <t>Trâần Thị Mơ</t>
  </si>
  <si>
    <t>Nguyễn thị Phương</t>
  </si>
  <si>
    <t>Đặng Thị Dịu</t>
  </si>
  <si>
    <t>Trâần Thuý Hiền</t>
  </si>
  <si>
    <t>Ngô Thị Thuỷ</t>
  </si>
  <si>
    <t>Phạm Thị Thu Hà</t>
  </si>
  <si>
    <t>Trương Thị Kim Thoa</t>
  </si>
  <si>
    <t>Nguyễn Ngọc Thế</t>
  </si>
  <si>
    <t>Vũ Thị Lụa</t>
  </si>
  <si>
    <t>Đinh Quang Hùng</t>
  </si>
  <si>
    <t>Trương Văn Tuân</t>
  </si>
  <si>
    <t>Nguyễn Văn Diện</t>
  </si>
  <si>
    <t>Phạm Văn Hoà</t>
  </si>
  <si>
    <t>Ngô Tuấn Anh</t>
  </si>
  <si>
    <t>Nguyễn Thị Anh Đào</t>
  </si>
  <si>
    <t>Nguyễn Mạnh Đồng</t>
  </si>
  <si>
    <t>Vũ Thị Mai</t>
  </si>
  <si>
    <t>Vũ Thị Phương Anh</t>
  </si>
  <si>
    <t>Nguyễn Thị Lan</t>
  </si>
  <si>
    <t>Vũ Thị Hồng Trang</t>
  </si>
  <si>
    <t>Đào Thị Ngân</t>
  </si>
  <si>
    <t>Phạm Thị Thảo</t>
  </si>
  <si>
    <t>Phạm Thị Thu</t>
  </si>
  <si>
    <t>Đoàn Thị Bích Phương</t>
  </si>
  <si>
    <t>Nguyễn Thị Thư</t>
  </si>
  <si>
    <t>Tống Thị Dịu</t>
  </si>
  <si>
    <t>Hoàng Thị Mỹ Duyên</t>
  </si>
  <si>
    <t>Lê Thị Nguyệt</t>
  </si>
  <si>
    <t>Nguyễn Văn Hiếu</t>
  </si>
  <si>
    <t>Trần Văn Thọ</t>
  </si>
  <si>
    <t>Nguyễn Thị Thảo</t>
  </si>
  <si>
    <t>Vũ Thị Huyền Dung</t>
  </si>
  <si>
    <t>DANH SÁCH HỌC SINH GIỎI  KHỐI 12 (2014 - 2015)</t>
  </si>
  <si>
    <t>DANH SÁCH HỌC SINH TIÊN TIẾN KHỐI 12(2014 - 2015)</t>
  </si>
  <si>
    <t>Nguyễn Thị Trang</t>
  </si>
  <si>
    <t>Nguyễn Thế Hiển</t>
  </si>
  <si>
    <t>Ngô Mạnh Linh</t>
  </si>
  <si>
    <t>Vũ Việt Tùng</t>
  </si>
  <si>
    <t>Nguyễn Minh Trọng</t>
  </si>
  <si>
    <t>Đồng Ngọc Quang</t>
  </si>
  <si>
    <t>Vũ Đình Dũng</t>
  </si>
  <si>
    <t>Nguyễn Thị Đào</t>
  </si>
  <si>
    <t>Trần thị Gấm</t>
  </si>
  <si>
    <t>Đặng Đình Thiểm</t>
  </si>
  <si>
    <t>Trương Hà Trang</t>
  </si>
  <si>
    <t>Vũ Thị Mai Hương</t>
  </si>
  <si>
    <t>Đoàn Trung Kiên</t>
  </si>
  <si>
    <t>Phạm Thị Oanh</t>
  </si>
  <si>
    <t>Vũ Thị Trinh</t>
  </si>
  <si>
    <t>Vũ Minh Tuấn</t>
  </si>
  <si>
    <t>Vũ Thị Diễm</t>
  </si>
  <si>
    <t>Phạm Thị Quỳnh Hương</t>
  </si>
  <si>
    <t>Dương Thu Hương</t>
  </si>
  <si>
    <t>Phạm Văn Kiên</t>
  </si>
  <si>
    <t>Lê Thị Thanh Nhàn</t>
  </si>
  <si>
    <t>Nguyễn Ngọc Dương</t>
  </si>
  <si>
    <t>Nguyễn Thị Thanh Thơ</t>
  </si>
  <si>
    <t>Vũ Thị Mận</t>
  </si>
  <si>
    <t>Nguyễn Thị Ngọc Lan</t>
  </si>
  <si>
    <t>Trần Thị Thảo</t>
  </si>
  <si>
    <t>C. Dự</t>
  </si>
  <si>
    <t>C. Hiền</t>
  </si>
  <si>
    <t>C. Đông</t>
  </si>
  <si>
    <t>C. Thêm</t>
  </si>
  <si>
    <t>C. Mừng</t>
  </si>
  <si>
    <t>Kiếu Vân Ân Bình</t>
  </si>
  <si>
    <t>29-1</t>
  </si>
  <si>
    <t>T.L:+ chọn môn</t>
  </si>
  <si>
    <t>Ngô Văn Bách</t>
  </si>
  <si>
    <t>24-2</t>
  </si>
  <si>
    <t>Tb</t>
  </si>
  <si>
    <t>L.lớp</t>
  </si>
  <si>
    <t>-1</t>
  </si>
  <si>
    <t>Hoàng Trung Chính</t>
  </si>
  <si>
    <t>21-1</t>
  </si>
  <si>
    <t>-2</t>
  </si>
  <si>
    <t>-3</t>
  </si>
  <si>
    <t>Ngô Thị Dung</t>
  </si>
  <si>
    <t>X</t>
  </si>
  <si>
    <t>1-1</t>
  </si>
  <si>
    <t>-4</t>
  </si>
  <si>
    <t>Nguyễn Văn Duy</t>
  </si>
  <si>
    <t>21-2</t>
  </si>
  <si>
    <t>Phạm Văn Hạnh</t>
  </si>
  <si>
    <t>-Lý-Tin-Văn-Anh-TD-TD</t>
  </si>
  <si>
    <t>Ở lại lớp</t>
  </si>
  <si>
    <t>30-1</t>
  </si>
  <si>
    <t>-Văn</t>
  </si>
  <si>
    <t>T.L:-Văn+ chọn môn</t>
  </si>
  <si>
    <t>12-1</t>
  </si>
  <si>
    <t>-5</t>
  </si>
  <si>
    <t>Mai Thị Hường</t>
  </si>
  <si>
    <t>16-1</t>
  </si>
  <si>
    <t xml:space="preserve">Nguyễn Nhật Lệ </t>
  </si>
  <si>
    <t>11-1</t>
  </si>
  <si>
    <t>Vũ Hương Liên</t>
  </si>
  <si>
    <t>18-1</t>
  </si>
  <si>
    <t>Đỗ Thị Bình Minh</t>
  </si>
  <si>
    <t>6-2</t>
  </si>
  <si>
    <t>Lê Thị Phương Nhung</t>
  </si>
  <si>
    <t>26-1</t>
  </si>
  <si>
    <t>Trần Thị Oanh</t>
  </si>
  <si>
    <t>2-1</t>
  </si>
  <si>
    <t>Nguyễn Văn Phúc</t>
  </si>
  <si>
    <t>-Anh-TD-TD</t>
  </si>
  <si>
    <t>T.L:-Anh-TD-TD</t>
  </si>
  <si>
    <t>Hoàng Thị Thu Phương</t>
  </si>
  <si>
    <t>10-1</t>
  </si>
  <si>
    <t>Vũ Văn Quang</t>
  </si>
  <si>
    <t>28-1</t>
  </si>
  <si>
    <t>Phạm Thị Soan</t>
  </si>
  <si>
    <t>12-2</t>
  </si>
  <si>
    <t>Nguyễn Văn Sơn</t>
  </si>
  <si>
    <t>17-1</t>
  </si>
  <si>
    <t>Trần Thị Hồng Thắm</t>
  </si>
  <si>
    <t>4-1</t>
  </si>
  <si>
    <t>Đồng Ngọc Thắng</t>
  </si>
  <si>
    <t>Vũ Văn Thi</t>
  </si>
  <si>
    <t>12-3</t>
  </si>
  <si>
    <t>Lê Đức Thịnh</t>
  </si>
  <si>
    <t>19-1</t>
  </si>
  <si>
    <t>Phạm Đức Thịnh</t>
  </si>
  <si>
    <t>27-1</t>
  </si>
  <si>
    <t>Nguyễn Đức Thuận</t>
  </si>
  <si>
    <t>-Toán-Lý-Anh</t>
  </si>
  <si>
    <t>T.L:-Toán-Lý-Anh+ chọn môn</t>
  </si>
  <si>
    <t>BẢNG TỔNG HỢP KẾT QUẢ HỌC LỰC CẢ TRƯỜNG NĂM HỌC 2014 - 2015</t>
  </si>
  <si>
    <t>BẢNG TỔNG HỢP KẾT QUẢ HỌC LỰC HỌC KÌ I, NĂM HỌC 2015 - 2016</t>
  </si>
  <si>
    <t>T. Sình</t>
  </si>
  <si>
    <t>C. The T</t>
  </si>
  <si>
    <t>C. Hòa</t>
  </si>
  <si>
    <t>C. Thủy A</t>
  </si>
  <si>
    <t>C. Hải VL</t>
  </si>
  <si>
    <t>HỌC LỰC HỌC KÌ I</t>
  </si>
  <si>
    <t>HỌC LỰC HỌC  KÌ I</t>
  </si>
  <si>
    <t>BẢNG TỔNG HỢP KẾT QUẢ HỌC LỰC CẢ TRƯỜNG NĂM HỌC 2015 - 2016</t>
  </si>
  <si>
    <t>T. Dương A</t>
  </si>
  <si>
    <t>BẢNG TỔNG HỢP KẾT QUẢ THI ĐUA HỌC KÌ I, NĂM HỌC 2015 - 2016</t>
  </si>
  <si>
    <t>SO SÁNH VỚI  KẾT QUẢ HỌC LỰC HỌC KÌ I CẢ TRƯỜNG NĂM HỌC 2014 - 2015</t>
  </si>
  <si>
    <t>HẠNH KIỂM HỌC KÌ I</t>
  </si>
  <si>
    <t>C. Mơ</t>
  </si>
  <si>
    <t>HỌC LỰC CUỐI NĂM</t>
  </si>
  <si>
    <t>HỌC LỰC KHỐI 10 CUỐI NĂM</t>
  </si>
  <si>
    <t>BẢNG TỔNG HỢP KẾT QUẢ HỌC LỰC KHỐI 10, NĂM HỌC 2015 - 2016</t>
  </si>
  <si>
    <t>T. Tuân</t>
  </si>
  <si>
    <t>HỌC LỰC KHỐI 10 HỌC  KÌ II</t>
  </si>
  <si>
    <t>HỌC LỰC  KHỐI 11 HỌC KÌ II</t>
  </si>
  <si>
    <t>HỌC LỰC KHỐI 11 CUỐI NĂM</t>
  </si>
  <si>
    <t>Trần Thị Chung Anh</t>
  </si>
  <si>
    <t>-Toán</t>
  </si>
  <si>
    <t>Nguyễn Tiến Đông</t>
  </si>
  <si>
    <t>Nguyễn Công Khải</t>
  </si>
  <si>
    <t>Cao Thanh Phán</t>
  </si>
  <si>
    <t>Vũ Văn Đạt</t>
  </si>
  <si>
    <t>-Lý</t>
  </si>
  <si>
    <t>Vũ Tiến Mạnh</t>
  </si>
  <si>
    <t>Phạm Hoàng Nam</t>
  </si>
  <si>
    <t>Phạm Thị Nhung</t>
  </si>
  <si>
    <t>Trương Công Thành</t>
  </si>
  <si>
    <t>Phạm Ngọc Hải</t>
  </si>
  <si>
    <t>-Lý-Tin</t>
  </si>
  <si>
    <t>Nguyễn Đức Nhật</t>
  </si>
  <si>
    <t>-Toán-Lý</t>
  </si>
  <si>
    <t>Nguyễn Văn Bản</t>
  </si>
  <si>
    <t>-Anh</t>
  </si>
  <si>
    <t>Trần Tiến Dũng</t>
  </si>
  <si>
    <t>Ngô Văn Khang</t>
  </si>
  <si>
    <t>Trần Văn Du</t>
  </si>
  <si>
    <t>Ngô Ngọc Duy</t>
  </si>
  <si>
    <t>Đào Văn Long</t>
  </si>
  <si>
    <t>Nguyễn Văn Luân</t>
  </si>
  <si>
    <t>Ngô Tiến Mạnh</t>
  </si>
  <si>
    <t>Trần Anh Tuấn</t>
  </si>
  <si>
    <t>Lương Văn Đức</t>
  </si>
  <si>
    <t>Vũ Ngọc Hải</t>
  </si>
  <si>
    <t>Nguyễn Trọng Hoàn</t>
  </si>
  <si>
    <t>Nguyễn Văn Kết</t>
  </si>
  <si>
    <t>-Toán-Anh</t>
  </si>
  <si>
    <t xml:space="preserve">Trương Thành Công </t>
  </si>
  <si>
    <t>Trương Văn Đồng</t>
  </si>
  <si>
    <t>Vũ Thị Hảo</t>
  </si>
  <si>
    <t>Trần Đức Lương</t>
  </si>
  <si>
    <t>Vũ Văn Minh</t>
  </si>
  <si>
    <t>Đinh Văn Nghĩa</t>
  </si>
  <si>
    <t>Cao Xuân Nhật</t>
  </si>
  <si>
    <t>Nguyễn Đức Tấn</t>
  </si>
  <si>
    <t>Nguyễn Thị Anh Thư</t>
  </si>
  <si>
    <t>Đỗ Trung Hậu</t>
  </si>
  <si>
    <t>Tống Mạnh Hùng</t>
  </si>
  <si>
    <t>Nguyễn Văn Lĩnh</t>
  </si>
  <si>
    <t>ĐTB CN</t>
  </si>
  <si>
    <t>Không được
 lên lớp</t>
  </si>
  <si>
    <t>DANH SÁCH HỌC SINH HỌC LỰC YẾU, KÉM KHỐI 11, NĂM HỌC 2015 - 2016</t>
  </si>
  <si>
    <t>T.L:-Toán+ Văn</t>
  </si>
  <si>
    <t>Thi  lại</t>
  </si>
  <si>
    <t>DANH SÁCH HỌC SINH HỌC LỰC YẾU, KÉM KHỐI 10, NĂM HỌC 2015 - 2016</t>
  </si>
  <si>
    <t xml:space="preserve">TD </t>
  </si>
  <si>
    <t>Anh-TD</t>
  </si>
  <si>
    <t xml:space="preserve"> Toán- Văn</t>
  </si>
  <si>
    <t>Văn-TD - Toán</t>
  </si>
  <si>
    <t xml:space="preserve">XL &amp; DH </t>
  </si>
  <si>
    <t>Lý-Anh-TD
 Toán - Văn</t>
  </si>
  <si>
    <t>Anh-TD 
Toán- Văn</t>
  </si>
  <si>
    <t>Văn-Anh
TD-Toán</t>
  </si>
  <si>
    <t>Anh - Toán 
- Văn</t>
  </si>
  <si>
    <t>HỌC LỰC CUỐI NĂM CẢ TRƯỜNG</t>
  </si>
  <si>
    <t>TỔNG</t>
  </si>
  <si>
    <t>HỌC LỰC HỌC KÌ II CẢ TRƯỜNG</t>
  </si>
  <si>
    <t>T. 
TIẾN</t>
  </si>
  <si>
    <t>T.
DƯƠNG</t>
  </si>
  <si>
    <t>BẢNG TỔNG HỢP KẾT QUẢ THI ĐUA NĂM HỌC 2015 - 2016</t>
  </si>
  <si>
    <t>đ</t>
  </si>
  <si>
    <t>3,0</t>
  </si>
  <si>
    <t xml:space="preserve">        TRƯỜNG THPT NGUYỄN TRÃI</t>
  </si>
  <si>
    <t>DANH SÁCH HỌC THI LẠI, RÈN LUYỆN LẠI ĐẠO ĐỨC SAU HÈ NĂM HỌC 2013 - 2014, lỚP 10E</t>
  </si>
  <si>
    <t xml:space="preserve">Xếp loại </t>
  </si>
  <si>
    <t>Môn thi lại 
bắt buộc</t>
  </si>
  <si>
    <t>Môn thi lại 
tự chọn</t>
  </si>
  <si>
    <t>HS ký, ghi rõ 
họ tên</t>
  </si>
  <si>
    <t>Nguyễn Văn An</t>
  </si>
  <si>
    <t>T.L:-Anh</t>
  </si>
  <si>
    <t>Nguyễn Xuân Bách</t>
  </si>
  <si>
    <t>Vũ Văn Hiền</t>
  </si>
  <si>
    <t>Bùi Biên Phòng</t>
  </si>
  <si>
    <t>T.L:-Văn-Anh</t>
  </si>
  <si>
    <t>Nguyễn Văn Thành</t>
  </si>
  <si>
    <t>Tống Thị Bình</t>
  </si>
  <si>
    <t>RL hè</t>
  </si>
  <si>
    <t>Trần Thị Thu Trang</t>
  </si>
  <si>
    <t xml:space="preserve">                                                                   Trực Ninh, ngày            tháng                           năm 2014</t>
  </si>
  <si>
    <t xml:space="preserve">Ghi chú: -  Học sinh đăng kí thi lại môn nào phải ghi rõ tên môn và ký </t>
  </si>
  <si>
    <t>Giáo viên chủ nhiệm</t>
  </si>
  <si>
    <t>Hai môn Văn, Toán dướỉ Trung bình có thể lựa chọn một trong hai, đảm bảo được 5 điểm trở lên mỗi môn</t>
  </si>
  <si>
    <t>DANH SÁCH HỌC SINH LƯU BAN, THI LẠI LỚP 11B, NĂM HỌC 2015 - 2016</t>
  </si>
  <si>
    <t>KQ</t>
  </si>
  <si>
    <t>LB</t>
  </si>
  <si>
    <t xml:space="preserve">                                                   Trực Ninh, ngày       tháng      năm 2016</t>
  </si>
  <si>
    <t>L.B</t>
  </si>
  <si>
    <t>DANH SÁCH HỌC SINH LƯU BAN, THI LẠI LỚP 11D, NĂM HỌC 2015 - 2016</t>
  </si>
  <si>
    <t>Lý-Tin</t>
  </si>
  <si>
    <t>Toán-Lý</t>
  </si>
  <si>
    <t>DANH SÁCH HỌC SINH LƯU BAN, THI LẠI LỚP 11I, NĂM HỌC 2015 - 2016</t>
  </si>
  <si>
    <t>DANH SÁCH HỌC SINH LƯU BAN, THI LẠI LỚP 11H, NĂM HỌC 2015 - 2016</t>
  </si>
  <si>
    <t>DANH SÁCH HỌC SINH LƯU BAN, THI LẠI LỚP 1OB, NĂM HỌC 2015 - 2016</t>
  </si>
  <si>
    <t xml:space="preserve">Lý-Anh-TD
</t>
  </si>
  <si>
    <t>DANH SÁCH HỌC SINH LƯU BAN, THI LẠI LỚP 1OC, NĂM HỌC 2015 - 2016</t>
  </si>
  <si>
    <t xml:space="preserve">Anh </t>
  </si>
  <si>
    <t>Hai môn Văn, Toán dướỉ Trung bình nên lựa chọn thi cả 2 môn</t>
  </si>
  <si>
    <t>DANH SÁCH HỌC SINH LƯU BAN, THI LẠI LỚP 1OE, NĂM HỌC 2015 - 2016</t>
  </si>
  <si>
    <t xml:space="preserve">Anh-TD </t>
  </si>
  <si>
    <t>Văn-TD -</t>
  </si>
  <si>
    <t>Văn-Anh- TD</t>
  </si>
  <si>
    <t>DANH SÁCH HỌC SINH LƯU BAN, THI LẠI LỚP 1OG, NĂM HỌC 2015 - 2016</t>
  </si>
  <si>
    <t>DANH SÁCH HỌC SINH LƯU BAN, THI LẠI LỚP 1OH, NĂM HỌC 2015 - 2016</t>
  </si>
  <si>
    <t>TL</t>
  </si>
  <si>
    <t xml:space="preserve"> - Hai môn Văn, Toán dướỉ Trung bình nên lựa chọn thi cả 2 môn</t>
  </si>
  <si>
    <t xml:space="preserve">               Đại diện cán bộ lớp                                                                    Giáo viên chủ nhiệm     </t>
  </si>
  <si>
    <t>TM. Nhà trường</t>
  </si>
  <si>
    <t xml:space="preserve">   - Hai môn Văn, Toán dướỉ Trung bình nên lựa chọn thi cả 2 môn</t>
  </si>
  <si>
    <t xml:space="preserve">  - Hai môn Văn, Toán dướỉ Trung bình nên lựa chọn thi cả 2 môn</t>
  </si>
  <si>
    <t>DANH SÁCH HỌC SINH LƯU BAN, THI LẠI LỚP 11G, NĂM HỌC 2015 - 2016</t>
  </si>
  <si>
    <t> </t>
  </si>
  <si>
    <t>HẠNH KIỂM CUỐI NĂM CẢ TRƯỜNG</t>
  </si>
  <si>
    <t>TỐT +KHÁ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</si>
</sst>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10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VNI-Times"/>
      <family val="0"/>
    </font>
    <font>
      <u val="single"/>
      <sz val="12"/>
      <color indexed="12"/>
      <name val="VNI-Times"/>
      <family val="0"/>
    </font>
    <font>
      <b/>
      <sz val="14"/>
      <color indexed="12"/>
      <name val="Times New Roman"/>
      <family val="1"/>
    </font>
    <font>
      <sz val="14"/>
      <name val="Arial"/>
      <family val="2"/>
    </font>
    <font>
      <sz val="14"/>
      <color indexed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sz val="11"/>
      <color indexed="12"/>
      <name val="Times New Roman"/>
      <family val="1"/>
    </font>
    <font>
      <sz val="11.5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i/>
      <sz val="11.5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color indexed="10"/>
      <name val="Arial"/>
      <family val="2"/>
    </font>
    <font>
      <sz val="14"/>
      <color indexed="10"/>
      <name val="Cambria"/>
      <family val="1"/>
    </font>
    <font>
      <sz val="14"/>
      <color indexed="10"/>
      <name val="Times New Roman"/>
      <family val="1"/>
    </font>
    <font>
      <sz val="14"/>
      <color indexed="8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0.5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i/>
      <sz val="10.5"/>
      <name val="Cambria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Cambria"/>
      <family val="1"/>
    </font>
    <font>
      <sz val="14"/>
      <color rgb="FFFF0000"/>
      <name val="Times New Roman"/>
      <family val="1"/>
    </font>
    <font>
      <sz val="14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1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96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72" fontId="15" fillId="0" borderId="17" xfId="66" applyNumberFormat="1" applyFont="1" applyFill="1" applyBorder="1" applyAlignment="1" applyProtection="1">
      <alignment horizontal="left" vertical="center"/>
      <protection hidden="1"/>
    </xf>
    <xf numFmtId="172" fontId="15" fillId="0" borderId="17" xfId="66" applyNumberFormat="1" applyFont="1" applyFill="1" applyBorder="1" applyAlignment="1" applyProtection="1">
      <alignment horizontal="center" vertical="center"/>
      <protection locked="0"/>
    </xf>
    <xf numFmtId="172" fontId="2" fillId="37" borderId="17" xfId="56" applyNumberFormat="1" applyFont="1" applyFill="1" applyBorder="1" applyAlignment="1" applyProtection="1">
      <alignment horizontal="center" vertical="center" wrapText="1"/>
      <protection hidden="1"/>
    </xf>
    <xf numFmtId="1" fontId="15" fillId="0" borderId="17" xfId="66" applyNumberFormat="1" applyFont="1" applyFill="1" applyBorder="1" applyAlignment="1" applyProtection="1">
      <alignment horizontal="center" vertical="center"/>
      <protection locked="0"/>
    </xf>
    <xf numFmtId="1" fontId="15" fillId="37" borderId="17" xfId="66" applyNumberFormat="1" applyFont="1" applyFill="1" applyBorder="1" applyAlignment="1" applyProtection="1">
      <alignment horizontal="center" vertical="center"/>
      <protection hidden="1"/>
    </xf>
    <xf numFmtId="172" fontId="15" fillId="0" borderId="18" xfId="66" applyNumberFormat="1" applyFont="1" applyFill="1" applyBorder="1" applyAlignment="1" applyProtection="1">
      <alignment horizontal="center" vertical="center"/>
      <protection locked="0"/>
    </xf>
    <xf numFmtId="172" fontId="2" fillId="37" borderId="18" xfId="56" applyNumberFormat="1" applyFont="1" applyFill="1" applyBorder="1" applyAlignment="1" applyProtection="1">
      <alignment horizontal="center" vertical="center" wrapText="1"/>
      <protection hidden="1"/>
    </xf>
    <xf numFmtId="1" fontId="15" fillId="0" borderId="18" xfId="66" applyNumberFormat="1" applyFont="1" applyFill="1" applyBorder="1" applyAlignment="1" applyProtection="1">
      <alignment horizontal="center" vertical="center"/>
      <protection locked="0"/>
    </xf>
    <xf numFmtId="1" fontId="15" fillId="37" borderId="18" xfId="66" applyNumberFormat="1" applyFont="1" applyFill="1" applyBorder="1" applyAlignment="1" applyProtection="1">
      <alignment horizontal="center" vertical="center"/>
      <protection hidden="1"/>
    </xf>
    <xf numFmtId="172" fontId="15" fillId="0" borderId="19" xfId="66" applyNumberFormat="1" applyFont="1" applyFill="1" applyBorder="1" applyAlignment="1" applyProtection="1">
      <alignment horizontal="center" vertical="center"/>
      <protection locked="0"/>
    </xf>
    <xf numFmtId="172" fontId="2" fillId="37" borderId="19" xfId="56" applyNumberFormat="1" applyFont="1" applyFill="1" applyBorder="1" applyAlignment="1" applyProtection="1">
      <alignment horizontal="center" vertical="center" wrapText="1"/>
      <protection hidden="1"/>
    </xf>
    <xf numFmtId="1" fontId="15" fillId="0" borderId="19" xfId="66" applyNumberFormat="1" applyFont="1" applyFill="1" applyBorder="1" applyAlignment="1" applyProtection="1">
      <alignment horizontal="center" vertical="center"/>
      <protection locked="0"/>
    </xf>
    <xf numFmtId="1" fontId="15" fillId="37" borderId="19" xfId="66" applyNumberFormat="1" applyFont="1" applyFill="1" applyBorder="1" applyAlignment="1" applyProtection="1">
      <alignment horizontal="center" vertical="center"/>
      <protection hidden="1"/>
    </xf>
    <xf numFmtId="172" fontId="15" fillId="0" borderId="20" xfId="66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1" fontId="2" fillId="0" borderId="0" xfId="66" applyNumberFormat="1" applyFont="1" applyFill="1" applyBorder="1" applyAlignment="1" applyProtection="1">
      <alignment horizontal="center" vertical="center"/>
      <protection hidden="1"/>
    </xf>
    <xf numFmtId="172" fontId="15" fillId="0" borderId="0" xfId="66" applyNumberFormat="1" applyFont="1" applyFill="1" applyBorder="1" applyAlignment="1" applyProtection="1">
      <alignment horizontal="left" vertical="center"/>
      <protection hidden="1"/>
    </xf>
    <xf numFmtId="172" fontId="15" fillId="0" borderId="0" xfId="66" applyNumberFormat="1" applyFont="1" applyFill="1" applyBorder="1" applyAlignment="1" applyProtection="1">
      <alignment horizontal="center" vertical="center"/>
      <protection locked="0"/>
    </xf>
    <xf numFmtId="172" fontId="2" fillId="37" borderId="0" xfId="56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66" applyNumberFormat="1" applyFont="1" applyFill="1" applyBorder="1" applyAlignment="1" applyProtection="1">
      <alignment horizontal="center" vertical="center"/>
      <protection locked="0"/>
    </xf>
    <xf numFmtId="1" fontId="15" fillId="37" borderId="0" xfId="66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1" fontId="3" fillId="0" borderId="10" xfId="66" applyNumberFormat="1" applyFont="1" applyFill="1" applyBorder="1" applyAlignment="1" applyProtection="1">
      <alignment horizontal="center" vertical="center"/>
      <protection hidden="1"/>
    </xf>
    <xf numFmtId="172" fontId="13" fillId="0" borderId="10" xfId="66" applyNumberFormat="1" applyFont="1" applyFill="1" applyBorder="1" applyAlignment="1" applyProtection="1">
      <alignment horizontal="left" vertical="center"/>
      <protection hidden="1"/>
    </xf>
    <xf numFmtId="172" fontId="13" fillId="0" borderId="10" xfId="66" applyNumberFormat="1" applyFont="1" applyFill="1" applyBorder="1" applyAlignment="1" applyProtection="1">
      <alignment horizontal="center" vertical="center"/>
      <protection locked="0"/>
    </xf>
    <xf numFmtId="172" fontId="3" fillId="37" borderId="10" xfId="56" applyNumberFormat="1" applyFont="1" applyFill="1" applyBorder="1" applyAlignment="1" applyProtection="1">
      <alignment horizontal="center" vertical="center" wrapText="1"/>
      <protection hidden="1"/>
    </xf>
    <xf numFmtId="1" fontId="13" fillId="0" borderId="10" xfId="66" applyNumberFormat="1" applyFont="1" applyFill="1" applyBorder="1" applyAlignment="1" applyProtection="1">
      <alignment horizontal="center" vertical="center"/>
      <protection locked="0"/>
    </xf>
    <xf numFmtId="1" fontId="13" fillId="37" borderId="10" xfId="66" applyNumberFormat="1" applyFont="1" applyFill="1" applyBorder="1" applyAlignment="1" applyProtection="1">
      <alignment horizontal="center" vertical="center"/>
      <protection hidden="1"/>
    </xf>
    <xf numFmtId="1" fontId="2" fillId="0" borderId="21" xfId="66" applyNumberFormat="1" applyFont="1" applyFill="1" applyBorder="1" applyAlignment="1" applyProtection="1">
      <alignment horizontal="center" vertical="center"/>
      <protection hidden="1"/>
    </xf>
    <xf numFmtId="0" fontId="97" fillId="35" borderId="10" xfId="0" applyFont="1" applyFill="1" applyBorder="1" applyAlignment="1">
      <alignment/>
    </xf>
    <xf numFmtId="1" fontId="98" fillId="35" borderId="21" xfId="66" applyNumberFormat="1" applyFont="1" applyFill="1" applyBorder="1" applyAlignment="1" applyProtection="1">
      <alignment horizontal="center" vertical="center"/>
      <protection hidden="1"/>
    </xf>
    <xf numFmtId="172" fontId="98" fillId="35" borderId="17" xfId="66" applyNumberFormat="1" applyFont="1" applyFill="1" applyBorder="1" applyAlignment="1" applyProtection="1">
      <alignment horizontal="left" vertical="center"/>
      <protection hidden="1"/>
    </xf>
    <xf numFmtId="172" fontId="98" fillId="35" borderId="18" xfId="66" applyNumberFormat="1" applyFont="1" applyFill="1" applyBorder="1" applyAlignment="1" applyProtection="1">
      <alignment horizontal="center" vertical="center"/>
      <protection locked="0"/>
    </xf>
    <xf numFmtId="172" fontId="98" fillId="35" borderId="18" xfId="56" applyNumberFormat="1" applyFont="1" applyFill="1" applyBorder="1" applyAlignment="1" applyProtection="1">
      <alignment horizontal="center" vertical="center" wrapText="1"/>
      <protection hidden="1"/>
    </xf>
    <xf numFmtId="1" fontId="98" fillId="35" borderId="18" xfId="66" applyNumberFormat="1" applyFont="1" applyFill="1" applyBorder="1" applyAlignment="1" applyProtection="1">
      <alignment horizontal="center" vertical="center"/>
      <protection locked="0"/>
    </xf>
    <xf numFmtId="1" fontId="98" fillId="35" borderId="18" xfId="66" applyNumberFormat="1" applyFont="1" applyFill="1" applyBorder="1" applyAlignment="1" applyProtection="1">
      <alignment horizontal="center" vertical="center"/>
      <protection hidden="1"/>
    </xf>
    <xf numFmtId="172" fontId="98" fillId="35" borderId="17" xfId="66" applyNumberFormat="1" applyFont="1" applyFill="1" applyBorder="1" applyAlignment="1" applyProtection="1">
      <alignment horizontal="center" vertical="center"/>
      <protection locked="0"/>
    </xf>
    <xf numFmtId="172" fontId="98" fillId="35" borderId="17" xfId="56" applyNumberFormat="1" applyFont="1" applyFill="1" applyBorder="1" applyAlignment="1" applyProtection="1">
      <alignment horizontal="center" vertical="center" wrapText="1"/>
      <protection hidden="1"/>
    </xf>
    <xf numFmtId="1" fontId="98" fillId="35" borderId="17" xfId="66" applyNumberFormat="1" applyFont="1" applyFill="1" applyBorder="1" applyAlignment="1" applyProtection="1">
      <alignment horizontal="center" vertical="center"/>
      <protection locked="0"/>
    </xf>
    <xf numFmtId="1" fontId="98" fillId="35" borderId="17" xfId="66" applyNumberFormat="1" applyFont="1" applyFill="1" applyBorder="1" applyAlignment="1" applyProtection="1">
      <alignment horizontal="center" vertical="center"/>
      <protection hidden="1"/>
    </xf>
    <xf numFmtId="172" fontId="98" fillId="35" borderId="19" xfId="66" applyNumberFormat="1" applyFont="1" applyFill="1" applyBorder="1" applyAlignment="1" applyProtection="1">
      <alignment horizontal="center" vertical="center"/>
      <protection locked="0"/>
    </xf>
    <xf numFmtId="172" fontId="98" fillId="35" borderId="19" xfId="56" applyNumberFormat="1" applyFont="1" applyFill="1" applyBorder="1" applyAlignment="1" applyProtection="1">
      <alignment horizontal="center" vertical="center" wrapText="1"/>
      <protection hidden="1"/>
    </xf>
    <xf numFmtId="1" fontId="98" fillId="35" borderId="19" xfId="66" applyNumberFormat="1" applyFont="1" applyFill="1" applyBorder="1" applyAlignment="1" applyProtection="1">
      <alignment horizontal="center" vertical="center"/>
      <protection locked="0"/>
    </xf>
    <xf numFmtId="1" fontId="98" fillId="35" borderId="19" xfId="66" applyNumberFormat="1" applyFont="1" applyFill="1" applyBorder="1" applyAlignment="1" applyProtection="1">
      <alignment horizontal="center" vertical="center"/>
      <protection hidden="1"/>
    </xf>
    <xf numFmtId="1" fontId="2" fillId="0" borderId="22" xfId="66" applyNumberFormat="1" applyFont="1" applyFill="1" applyBorder="1" applyAlignment="1" applyProtection="1">
      <alignment horizontal="center" vertical="center"/>
      <protection hidden="1"/>
    </xf>
    <xf numFmtId="0" fontId="99" fillId="36" borderId="0" xfId="0" applyFont="1" applyFill="1" applyAlignment="1">
      <alignment/>
    </xf>
    <xf numFmtId="0" fontId="99" fillId="36" borderId="10" xfId="0" applyFont="1" applyFill="1" applyBorder="1" applyAlignment="1">
      <alignment/>
    </xf>
    <xf numFmtId="0" fontId="7" fillId="0" borderId="23" xfId="66" applyFont="1" applyFill="1" applyBorder="1" applyAlignment="1" applyProtection="1">
      <alignment horizontal="center" vertical="center" wrapText="1"/>
      <protection hidden="1"/>
    </xf>
    <xf numFmtId="0" fontId="7" fillId="0" borderId="24" xfId="66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/>
    </xf>
    <xf numFmtId="172" fontId="15" fillId="0" borderId="17" xfId="66" applyNumberFormat="1" applyFont="1" applyFill="1" applyBorder="1" applyAlignment="1" applyProtection="1">
      <alignment vertical="center"/>
      <protection hidden="1"/>
    </xf>
    <xf numFmtId="172" fontId="2" fillId="37" borderId="18" xfId="57" applyNumberFormat="1" applyFont="1" applyFill="1" applyBorder="1" applyAlignment="1" applyProtection="1">
      <alignment horizontal="center" vertical="center" wrapText="1"/>
      <protection hidden="1"/>
    </xf>
    <xf numFmtId="172" fontId="98" fillId="35" borderId="17" xfId="66" applyNumberFormat="1" applyFont="1" applyFill="1" applyBorder="1" applyAlignment="1" applyProtection="1">
      <alignment vertical="center"/>
      <protection hidden="1"/>
    </xf>
    <xf numFmtId="0" fontId="62" fillId="0" borderId="0" xfId="0" applyFont="1" applyAlignment="1">
      <alignment horizontal="center"/>
    </xf>
    <xf numFmtId="172" fontId="2" fillId="37" borderId="19" xfId="57" applyNumberFormat="1" applyFont="1" applyFill="1" applyBorder="1" applyAlignment="1" applyProtection="1">
      <alignment horizontal="center" vertical="center" wrapText="1"/>
      <protection hidden="1"/>
    </xf>
    <xf numFmtId="172" fontId="15" fillId="0" borderId="25" xfId="66" applyNumberFormat="1" applyFont="1" applyFill="1" applyBorder="1" applyAlignment="1" applyProtection="1">
      <alignment horizontal="center" vertical="center"/>
      <protection locked="0"/>
    </xf>
    <xf numFmtId="172" fontId="2" fillId="37" borderId="17" xfId="57" applyNumberFormat="1" applyFont="1" applyFill="1" applyBorder="1" applyAlignment="1" applyProtection="1">
      <alignment horizontal="center" vertical="center" wrapText="1"/>
      <protection hidden="1"/>
    </xf>
    <xf numFmtId="172" fontId="2" fillId="37" borderId="19" xfId="58" applyNumberFormat="1" applyFont="1" applyFill="1" applyBorder="1" applyAlignment="1" applyProtection="1">
      <alignment horizontal="center" vertical="center" wrapText="1"/>
      <protection hidden="1"/>
    </xf>
    <xf numFmtId="172" fontId="98" fillId="35" borderId="17" xfId="66" applyNumberFormat="1" applyFont="1" applyFill="1" applyBorder="1" applyAlignment="1" applyProtection="1">
      <alignment horizontal="left" vertical="center"/>
      <protection hidden="1"/>
    </xf>
    <xf numFmtId="172" fontId="98" fillId="35" borderId="17" xfId="66" applyNumberFormat="1" applyFont="1" applyFill="1" applyBorder="1" applyAlignment="1" applyProtection="1">
      <alignment horizontal="center" vertical="center"/>
      <protection locked="0"/>
    </xf>
    <xf numFmtId="172" fontId="98" fillId="35" borderId="17" xfId="58" applyNumberFormat="1" applyFont="1" applyFill="1" applyBorder="1" applyAlignment="1" applyProtection="1">
      <alignment horizontal="center" vertical="center" wrapText="1"/>
      <protection hidden="1"/>
    </xf>
    <xf numFmtId="172" fontId="2" fillId="37" borderId="18" xfId="58" applyNumberFormat="1" applyFont="1" applyFill="1" applyBorder="1" applyAlignment="1" applyProtection="1">
      <alignment horizontal="center" vertical="center" wrapText="1"/>
      <protection hidden="1"/>
    </xf>
    <xf numFmtId="172" fontId="2" fillId="37" borderId="17" xfId="58" applyNumberFormat="1" applyFont="1" applyFill="1" applyBorder="1" applyAlignment="1" applyProtection="1">
      <alignment horizontal="center" vertical="center" wrapText="1"/>
      <protection hidden="1"/>
    </xf>
    <xf numFmtId="172" fontId="15" fillId="35" borderId="18" xfId="66" applyNumberFormat="1" applyFont="1" applyFill="1" applyBorder="1" applyAlignment="1" applyProtection="1">
      <alignment horizontal="center" vertical="center"/>
      <protection locked="0"/>
    </xf>
    <xf numFmtId="172" fontId="15" fillId="35" borderId="17" xfId="66" applyNumberFormat="1" applyFont="1" applyFill="1" applyBorder="1" applyAlignment="1" applyProtection="1">
      <alignment horizontal="center" vertical="center"/>
      <protection locked="0"/>
    </xf>
    <xf numFmtId="172" fontId="15" fillId="35" borderId="19" xfId="66" applyNumberFormat="1" applyFont="1" applyFill="1" applyBorder="1" applyAlignment="1" applyProtection="1">
      <alignment horizontal="center" vertical="center"/>
      <protection locked="0"/>
    </xf>
    <xf numFmtId="1" fontId="62" fillId="0" borderId="22" xfId="66" applyNumberFormat="1" applyFont="1" applyFill="1" applyBorder="1" applyAlignment="1" applyProtection="1">
      <alignment horizontal="center" vertical="center"/>
      <protection hidden="1"/>
    </xf>
    <xf numFmtId="0" fontId="62" fillId="0" borderId="10" xfId="0" applyFont="1" applyBorder="1" applyAlignment="1">
      <alignment horizontal="center"/>
    </xf>
    <xf numFmtId="0" fontId="6" fillId="0" borderId="23" xfId="66" applyFont="1" applyFill="1" applyBorder="1" applyAlignment="1" applyProtection="1">
      <alignment horizontal="center" vertical="center" wrapText="1"/>
      <protection hidden="1"/>
    </xf>
    <xf numFmtId="0" fontId="6" fillId="0" borderId="24" xfId="66" applyFont="1" applyFill="1" applyBorder="1" applyAlignment="1" applyProtection="1">
      <alignment horizontal="center" vertical="center" wrapText="1"/>
      <protection hidden="1"/>
    </xf>
    <xf numFmtId="1" fontId="62" fillId="35" borderId="22" xfId="66" applyNumberFormat="1" applyFont="1" applyFill="1" applyBorder="1" applyAlignment="1" applyProtection="1">
      <alignment horizontal="center" vertical="center"/>
      <protection hidden="1"/>
    </xf>
    <xf numFmtId="172" fontId="15" fillId="35" borderId="17" xfId="66" applyNumberFormat="1" applyFont="1" applyFill="1" applyBorder="1" applyAlignment="1" applyProtection="1">
      <alignment horizontal="left" vertical="center"/>
      <protection hidden="1"/>
    </xf>
    <xf numFmtId="172" fontId="2" fillId="35" borderId="18" xfId="58" applyNumberFormat="1" applyFont="1" applyFill="1" applyBorder="1" applyAlignment="1" applyProtection="1">
      <alignment horizontal="center" vertical="center" wrapText="1"/>
      <protection hidden="1"/>
    </xf>
    <xf numFmtId="1" fontId="15" fillId="35" borderId="18" xfId="66" applyNumberFormat="1" applyFont="1" applyFill="1" applyBorder="1" applyAlignment="1" applyProtection="1">
      <alignment horizontal="center" vertical="center"/>
      <protection locked="0"/>
    </xf>
    <xf numFmtId="1" fontId="15" fillId="35" borderId="18" xfId="66" applyNumberFormat="1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/>
    </xf>
    <xf numFmtId="0" fontId="17" fillId="0" borderId="0" xfId="0" applyFont="1" applyAlignment="1">
      <alignment/>
    </xf>
    <xf numFmtId="0" fontId="16" fillId="0" borderId="23" xfId="66" applyFont="1" applyFill="1" applyBorder="1" applyAlignment="1" applyProtection="1">
      <alignment horizontal="center" vertical="center" wrapText="1"/>
      <protection hidden="1"/>
    </xf>
    <xf numFmtId="0" fontId="16" fillId="0" borderId="24" xfId="66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9" fillId="38" borderId="10" xfId="66" applyFont="1" applyFill="1" applyBorder="1" applyAlignment="1" applyProtection="1">
      <alignment horizontal="center" vertical="center"/>
      <protection hidden="1"/>
    </xf>
    <xf numFmtId="0" fontId="20" fillId="34" borderId="0" xfId="66" applyFont="1" applyFill="1" applyAlignment="1" applyProtection="1">
      <alignment vertical="center"/>
      <protection hidden="1"/>
    </xf>
    <xf numFmtId="0" fontId="21" fillId="0" borderId="10" xfId="66" applyFont="1" applyFill="1" applyBorder="1" applyAlignment="1" applyProtection="1">
      <alignment horizontal="center" vertical="center"/>
      <protection hidden="1"/>
    </xf>
    <xf numFmtId="172" fontId="21" fillId="0" borderId="10" xfId="66" applyNumberFormat="1" applyFont="1" applyFill="1" applyBorder="1" applyAlignment="1" applyProtection="1">
      <alignment horizontal="center" vertical="center"/>
      <protection hidden="1"/>
    </xf>
    <xf numFmtId="0" fontId="21" fillId="0" borderId="10" xfId="66" applyFont="1" applyFill="1" applyBorder="1" applyAlignment="1" applyProtection="1">
      <alignment horizontal="left"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21" fillId="0" borderId="0" xfId="66" applyFont="1" applyFill="1" applyBorder="1" applyAlignment="1" applyProtection="1">
      <alignment horizontal="center" vertical="center"/>
      <protection hidden="1"/>
    </xf>
    <xf numFmtId="0" fontId="21" fillId="0" borderId="0" xfId="66" applyFont="1" applyFill="1" applyBorder="1" applyAlignment="1" applyProtection="1">
      <alignment horizontal="left" vertical="center"/>
      <protection hidden="1"/>
    </xf>
    <xf numFmtId="172" fontId="21" fillId="0" borderId="0" xfId="66" applyNumberFormat="1" applyFont="1" applyFill="1" applyBorder="1" applyAlignment="1" applyProtection="1">
      <alignment horizontal="center" vertical="center"/>
      <protection hidden="1"/>
    </xf>
    <xf numFmtId="0" fontId="19" fillId="38" borderId="11" xfId="66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>
      <alignment/>
    </xf>
    <xf numFmtId="0" fontId="19" fillId="36" borderId="0" xfId="66" applyFont="1" applyFill="1" applyBorder="1" applyAlignment="1" applyProtection="1">
      <alignment horizontal="center" vertical="center"/>
      <protection hidden="1"/>
    </xf>
    <xf numFmtId="0" fontId="20" fillId="36" borderId="0" xfId="66" applyFont="1" applyFill="1" applyBorder="1" applyAlignment="1" applyProtection="1">
      <alignment vertical="center"/>
      <protection hidden="1"/>
    </xf>
    <xf numFmtId="0" fontId="21" fillId="36" borderId="0" xfId="66" applyFont="1" applyFill="1" applyBorder="1" applyAlignment="1" applyProtection="1">
      <alignment horizontal="center" vertical="center"/>
      <protection hidden="1"/>
    </xf>
    <xf numFmtId="0" fontId="21" fillId="36" borderId="0" xfId="66" applyFont="1" applyFill="1" applyBorder="1" applyAlignment="1" applyProtection="1">
      <alignment horizontal="left" vertical="center"/>
      <protection hidden="1"/>
    </xf>
    <xf numFmtId="172" fontId="21" fillId="36" borderId="0" xfId="66" applyNumberFormat="1" applyFont="1" applyFill="1" applyBorder="1" applyAlignment="1" applyProtection="1">
      <alignment horizontal="center" vertical="center"/>
      <protection hidden="1"/>
    </xf>
    <xf numFmtId="0" fontId="18" fillId="36" borderId="0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Border="1" applyAlignment="1">
      <alignment/>
    </xf>
    <xf numFmtId="0" fontId="1" fillId="0" borderId="0" xfId="0" applyFont="1" applyAlignment="1">
      <alignment/>
    </xf>
    <xf numFmtId="0" fontId="22" fillId="36" borderId="0" xfId="66" applyFont="1" applyFill="1" applyBorder="1" applyAlignment="1" applyProtection="1">
      <alignment horizontal="center" vertical="top"/>
      <protection hidden="1"/>
    </xf>
    <xf numFmtId="0" fontId="21" fillId="0" borderId="11" xfId="66" applyFont="1" applyFill="1" applyBorder="1" applyAlignment="1" applyProtection="1">
      <alignment horizontal="center" vertical="center"/>
      <protection hidden="1"/>
    </xf>
    <xf numFmtId="0" fontId="21" fillId="0" borderId="18" xfId="66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26" xfId="0" applyFont="1" applyFill="1" applyBorder="1" applyAlignment="1" applyProtection="1">
      <alignment horizontal="center" vertical="center"/>
      <protection hidden="1"/>
    </xf>
    <xf numFmtId="172" fontId="24" fillId="0" borderId="18" xfId="66" applyNumberFormat="1" applyFont="1" applyFill="1" applyBorder="1" applyAlignment="1" applyProtection="1">
      <alignment horizontal="center" vertical="center"/>
      <protection hidden="1"/>
    </xf>
    <xf numFmtId="172" fontId="24" fillId="0" borderId="17" xfId="66" applyNumberFormat="1" applyFont="1" applyFill="1" applyBorder="1" applyAlignment="1" applyProtection="1">
      <alignment horizontal="center" vertical="center"/>
      <protection hidden="1"/>
    </xf>
    <xf numFmtId="172" fontId="25" fillId="37" borderId="18" xfId="57" applyNumberFormat="1" applyFont="1" applyFill="1" applyBorder="1" applyAlignment="1" applyProtection="1">
      <alignment horizontal="center" vertical="center" wrapText="1"/>
      <protection hidden="1"/>
    </xf>
    <xf numFmtId="1" fontId="26" fillId="0" borderId="18" xfId="66" applyNumberFormat="1" applyFont="1" applyFill="1" applyBorder="1" applyAlignment="1" applyProtection="1">
      <alignment horizontal="center" vertical="center"/>
      <protection locked="0"/>
    </xf>
    <xf numFmtId="1" fontId="9" fillId="37" borderId="18" xfId="57" applyNumberFormat="1" applyFont="1" applyFill="1" applyBorder="1" applyAlignment="1" applyProtection="1">
      <alignment horizontal="center" vertical="center" wrapText="1"/>
      <protection hidden="1"/>
    </xf>
    <xf numFmtId="172" fontId="27" fillId="33" borderId="27" xfId="66" applyNumberFormat="1" applyFont="1" applyFill="1" applyBorder="1" applyAlignment="1" applyProtection="1">
      <alignment vertical="center"/>
      <protection hidden="1"/>
    </xf>
    <xf numFmtId="1" fontId="25" fillId="37" borderId="17" xfId="57" applyNumberFormat="1" applyFont="1" applyFill="1" applyBorder="1" applyAlignment="1" applyProtection="1">
      <alignment horizontal="center" vertical="center" wrapText="1"/>
      <protection hidden="1"/>
    </xf>
    <xf numFmtId="172" fontId="9" fillId="37" borderId="18" xfId="57" applyNumberFormat="1" applyFont="1" applyFill="1" applyBorder="1" applyAlignment="1" applyProtection="1">
      <alignment horizontal="center" vertical="center" wrapText="1"/>
      <protection hidden="1"/>
    </xf>
    <xf numFmtId="1" fontId="9" fillId="37" borderId="18" xfId="66" applyNumberFormat="1" applyFont="1" applyFill="1" applyBorder="1" applyAlignment="1" applyProtection="1">
      <alignment horizontal="center" vertical="center"/>
      <protection hidden="1"/>
    </xf>
    <xf numFmtId="0" fontId="21" fillId="0" borderId="19" xfId="66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172" fontId="24" fillId="0" borderId="19" xfId="66" applyNumberFormat="1" applyFont="1" applyFill="1" applyBorder="1" applyAlignment="1" applyProtection="1">
      <alignment horizontal="center" vertical="center"/>
      <protection hidden="1"/>
    </xf>
    <xf numFmtId="172" fontId="25" fillId="37" borderId="19" xfId="57" applyNumberFormat="1" applyFont="1" applyFill="1" applyBorder="1" applyAlignment="1" applyProtection="1">
      <alignment horizontal="center" vertical="center" wrapText="1"/>
      <protection hidden="1"/>
    </xf>
    <xf numFmtId="1" fontId="9" fillId="37" borderId="19" xfId="57" applyNumberFormat="1" applyFont="1" applyFill="1" applyBorder="1" applyAlignment="1" applyProtection="1">
      <alignment horizontal="center" vertical="center" wrapText="1"/>
      <protection hidden="1"/>
    </xf>
    <xf numFmtId="172" fontId="9" fillId="37" borderId="19" xfId="57" applyNumberFormat="1" applyFont="1" applyFill="1" applyBorder="1" applyAlignment="1" applyProtection="1">
      <alignment horizontal="center" vertical="center" wrapText="1"/>
      <protection hidden="1"/>
    </xf>
    <xf numFmtId="1" fontId="9" fillId="37" borderId="19" xfId="66" applyNumberFormat="1" applyFont="1" applyFill="1" applyBorder="1" applyAlignment="1" applyProtection="1">
      <alignment horizontal="center" vertical="center"/>
      <protection hidden="1"/>
    </xf>
    <xf numFmtId="0" fontId="21" fillId="0" borderId="17" xfId="66" applyFont="1" applyFill="1" applyBorder="1" applyAlignment="1" applyProtection="1">
      <alignment horizontal="center" vertical="center"/>
      <protection hidden="1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172" fontId="25" fillId="37" borderId="17" xfId="57" applyNumberFormat="1" applyFont="1" applyFill="1" applyBorder="1" applyAlignment="1" applyProtection="1">
      <alignment horizontal="center" vertical="center" wrapText="1"/>
      <protection hidden="1"/>
    </xf>
    <xf numFmtId="1" fontId="26" fillId="0" borderId="17" xfId="66" applyNumberFormat="1" applyFont="1" applyFill="1" applyBorder="1" applyAlignment="1" applyProtection="1">
      <alignment horizontal="center" vertical="center"/>
      <protection locked="0"/>
    </xf>
    <xf numFmtId="1" fontId="9" fillId="37" borderId="17" xfId="57" applyNumberFormat="1" applyFont="1" applyFill="1" applyBorder="1" applyAlignment="1" applyProtection="1">
      <alignment horizontal="center" vertical="center" wrapText="1"/>
      <protection hidden="1"/>
    </xf>
    <xf numFmtId="172" fontId="9" fillId="37" borderId="17" xfId="57" applyNumberFormat="1" applyFont="1" applyFill="1" applyBorder="1" applyAlignment="1" applyProtection="1">
      <alignment horizontal="center" vertical="center" wrapText="1"/>
      <protection hidden="1"/>
    </xf>
    <xf numFmtId="1" fontId="9" fillId="37" borderId="17" xfId="66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2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12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9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33" fillId="38" borderId="10" xfId="66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left"/>
    </xf>
    <xf numFmtId="0" fontId="23" fillId="0" borderId="10" xfId="0" applyFont="1" applyFill="1" applyBorder="1" applyAlignment="1" applyProtection="1">
      <alignment horizontal="left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172" fontId="24" fillId="0" borderId="10" xfId="66" applyNumberFormat="1" applyFont="1" applyFill="1" applyBorder="1" applyAlignment="1" applyProtection="1">
      <alignment horizontal="center" vertical="center"/>
      <protection hidden="1"/>
    </xf>
    <xf numFmtId="172" fontId="25" fillId="37" borderId="10" xfId="57" applyNumberFormat="1" applyFont="1" applyFill="1" applyBorder="1" applyAlignment="1" applyProtection="1">
      <alignment horizontal="center" vertical="center" wrapText="1"/>
      <protection hidden="1"/>
    </xf>
    <xf numFmtId="1" fontId="26" fillId="0" borderId="10" xfId="66" applyNumberFormat="1" applyFont="1" applyFill="1" applyBorder="1" applyAlignment="1" applyProtection="1">
      <alignment horizontal="center" vertical="center"/>
      <protection locked="0"/>
    </xf>
    <xf numFmtId="1" fontId="9" fillId="37" borderId="10" xfId="57" applyNumberFormat="1" applyFont="1" applyFill="1" applyBorder="1" applyAlignment="1" applyProtection="1">
      <alignment horizontal="center" vertical="center" wrapText="1"/>
      <protection hidden="1"/>
    </xf>
    <xf numFmtId="1" fontId="25" fillId="37" borderId="1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/>
    </xf>
    <xf numFmtId="1" fontId="1" fillId="37" borderId="10" xfId="66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72" fontId="36" fillId="35" borderId="10" xfId="66" applyNumberFormat="1" applyFont="1" applyFill="1" applyBorder="1" applyAlignment="1" applyProtection="1">
      <alignment horizontal="center" vertical="center"/>
      <protection hidden="1"/>
    </xf>
    <xf numFmtId="172" fontId="24" fillId="35" borderId="10" xfId="66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72" fontId="24" fillId="0" borderId="0" xfId="66" applyNumberFormat="1" applyFont="1" applyFill="1" applyBorder="1" applyAlignment="1" applyProtection="1">
      <alignment horizontal="center" vertical="center"/>
      <protection hidden="1"/>
    </xf>
    <xf numFmtId="172" fontId="25" fillId="37" borderId="0" xfId="57" applyNumberFormat="1" applyFont="1" applyFill="1" applyBorder="1" applyAlignment="1" applyProtection="1">
      <alignment horizontal="center" vertical="center" wrapText="1"/>
      <protection hidden="1"/>
    </xf>
    <xf numFmtId="1" fontId="26" fillId="0" borderId="0" xfId="66" applyNumberFormat="1" applyFont="1" applyFill="1" applyBorder="1" applyAlignment="1" applyProtection="1">
      <alignment horizontal="center" vertical="center"/>
      <protection locked="0"/>
    </xf>
    <xf numFmtId="1" fontId="9" fillId="37" borderId="0" xfId="57" applyNumberFormat="1" applyFont="1" applyFill="1" applyBorder="1" applyAlignment="1" applyProtection="1">
      <alignment horizontal="center" vertical="center" wrapText="1"/>
      <protection hidden="1"/>
    </xf>
    <xf numFmtId="1" fontId="1" fillId="37" borderId="0" xfId="66" applyNumberFormat="1" applyFont="1" applyFill="1" applyBorder="1" applyAlignment="1" applyProtection="1">
      <alignment horizontal="center" vertical="center"/>
      <protection hidden="1"/>
    </xf>
    <xf numFmtId="0" fontId="33" fillId="38" borderId="29" xfId="66" applyFont="1" applyFill="1" applyBorder="1" applyAlignment="1" applyProtection="1">
      <alignment horizontal="center" vertical="center" wrapText="1"/>
      <protection hidden="1"/>
    </xf>
    <xf numFmtId="1" fontId="1" fillId="39" borderId="10" xfId="66" applyNumberFormat="1" applyFont="1" applyFill="1" applyBorder="1" applyAlignment="1" applyProtection="1">
      <alignment horizontal="center" vertical="center"/>
      <protection hidden="1"/>
    </xf>
    <xf numFmtId="172" fontId="24" fillId="36" borderId="0" xfId="66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3" fillId="38" borderId="10" xfId="0" applyFont="1" applyFill="1" applyBorder="1" applyAlignment="1" applyProtection="1">
      <alignment horizontal="center" vertical="center" wrapText="1"/>
      <protection hidden="1"/>
    </xf>
    <xf numFmtId="0" fontId="33" fillId="38" borderId="29" xfId="0" applyFont="1" applyFill="1" applyBorder="1" applyAlignment="1" applyProtection="1">
      <alignment horizontal="center" vertical="center" wrapText="1"/>
      <protection hidden="1"/>
    </xf>
    <xf numFmtId="1" fontId="37" fillId="37" borderId="10" xfId="5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>
      <alignment/>
    </xf>
    <xf numFmtId="0" fontId="1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21" fillId="38" borderId="10" xfId="0" applyFont="1" applyFill="1" applyBorder="1" applyAlignment="1" applyProtection="1">
      <alignment vertical="center" textRotation="90"/>
      <protection hidden="1"/>
    </xf>
    <xf numFmtId="0" fontId="21" fillId="38" borderId="10" xfId="0" applyFont="1" applyFill="1" applyBorder="1" applyAlignment="1" applyProtection="1">
      <alignment vertical="center"/>
      <protection hidden="1"/>
    </xf>
    <xf numFmtId="0" fontId="35" fillId="38" borderId="10" xfId="0" applyFont="1" applyFill="1" applyBorder="1" applyAlignment="1" applyProtection="1">
      <alignment vertical="center"/>
      <protection hidden="1"/>
    </xf>
    <xf numFmtId="0" fontId="33" fillId="38" borderId="16" xfId="66" applyFont="1" applyFill="1" applyBorder="1" applyAlignment="1" applyProtection="1">
      <alignment horizontal="center" vertical="center" wrapText="1"/>
      <protection hidden="1"/>
    </xf>
    <xf numFmtId="0" fontId="71" fillId="0" borderId="10" xfId="66" applyFont="1" applyFill="1" applyBorder="1" applyAlignment="1" applyProtection="1">
      <alignment horizontal="center" vertical="center"/>
      <protection hidden="1"/>
    </xf>
    <xf numFmtId="172" fontId="24" fillId="40" borderId="10" xfId="66" applyNumberFormat="1" applyFont="1" applyFill="1" applyBorder="1" applyAlignment="1" applyProtection="1">
      <alignment horizontal="center" vertical="center"/>
      <protection hidden="1"/>
    </xf>
    <xf numFmtId="1" fontId="1" fillId="37" borderId="10" xfId="66" applyNumberFormat="1" applyFont="1" applyFill="1" applyBorder="1" applyAlignment="1" applyProtection="1">
      <alignment vertical="center"/>
      <protection hidden="1"/>
    </xf>
    <xf numFmtId="1" fontId="1" fillId="37" borderId="12" xfId="66" applyNumberFormat="1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0" fillId="0" borderId="0" xfId="0" applyFont="1" applyBorder="1" applyAlignment="1">
      <alignment/>
    </xf>
    <xf numFmtId="0" fontId="71" fillId="0" borderId="0" xfId="66" applyFont="1" applyFill="1" applyBorder="1" applyAlignment="1" applyProtection="1">
      <alignment horizontal="center" vertical="center"/>
      <protection hidden="1"/>
    </xf>
    <xf numFmtId="172" fontId="38" fillId="0" borderId="0" xfId="66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60" fillId="0" borderId="10" xfId="0" applyFont="1" applyBorder="1" applyAlignment="1">
      <alignment horizontal="center"/>
    </xf>
    <xf numFmtId="0" fontId="33" fillId="38" borderId="30" xfId="66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>
      <alignment horizontal="center"/>
    </xf>
    <xf numFmtId="0" fontId="60" fillId="0" borderId="29" xfId="0" applyFont="1" applyBorder="1" applyAlignment="1">
      <alignment horizontal="center"/>
    </xf>
    <xf numFmtId="0" fontId="21" fillId="38" borderId="29" xfId="0" applyFont="1" applyFill="1" applyBorder="1" applyAlignment="1" applyProtection="1">
      <alignment vertical="center" textRotation="90"/>
      <protection hidden="1"/>
    </xf>
    <xf numFmtId="0" fontId="21" fillId="38" borderId="29" xfId="0" applyFont="1" applyFill="1" applyBorder="1" applyAlignment="1" applyProtection="1">
      <alignment vertical="center"/>
      <protection hidden="1"/>
    </xf>
    <xf numFmtId="0" fontId="35" fillId="38" borderId="29" xfId="0" applyFont="1" applyFill="1" applyBorder="1" applyAlignment="1" applyProtection="1">
      <alignment vertical="center"/>
      <protection hidden="1"/>
    </xf>
    <xf numFmtId="0" fontId="33" fillId="38" borderId="31" xfId="66" applyFont="1" applyFill="1" applyBorder="1" applyAlignment="1" applyProtection="1">
      <alignment horizontal="center" vertical="center" wrapText="1"/>
      <protection hidden="1"/>
    </xf>
    <xf numFmtId="0" fontId="33" fillId="38" borderId="32" xfId="66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left" vertical="center"/>
      <protection hidden="1"/>
    </xf>
    <xf numFmtId="172" fontId="24" fillId="0" borderId="16" xfId="66" applyNumberFormat="1" applyFont="1" applyFill="1" applyBorder="1" applyAlignment="1" applyProtection="1">
      <alignment horizontal="center" vertical="center"/>
      <protection hidden="1"/>
    </xf>
    <xf numFmtId="172" fontId="25" fillId="37" borderId="16" xfId="57" applyNumberFormat="1" applyFont="1" applyFill="1" applyBorder="1" applyAlignment="1" applyProtection="1">
      <alignment horizontal="center" vertical="center" wrapText="1"/>
      <protection hidden="1"/>
    </xf>
    <xf numFmtId="1" fontId="26" fillId="0" borderId="16" xfId="66" applyNumberFormat="1" applyFont="1" applyFill="1" applyBorder="1" applyAlignment="1" applyProtection="1">
      <alignment horizontal="center" vertical="center"/>
      <protection locked="0"/>
    </xf>
    <xf numFmtId="1" fontId="9" fillId="37" borderId="16" xfId="57" applyNumberFormat="1" applyFont="1" applyFill="1" applyBorder="1" applyAlignment="1" applyProtection="1">
      <alignment horizontal="center" vertical="center" wrapText="1"/>
      <protection hidden="1"/>
    </xf>
    <xf numFmtId="1" fontId="25" fillId="37" borderId="16" xfId="57" applyNumberFormat="1" applyFont="1" applyFill="1" applyBorder="1" applyAlignment="1" applyProtection="1">
      <alignment horizontal="center" vertical="center" wrapText="1"/>
      <protection hidden="1"/>
    </xf>
    <xf numFmtId="0" fontId="60" fillId="0" borderId="16" xfId="0" applyFont="1" applyBorder="1" applyAlignment="1">
      <alignment/>
    </xf>
    <xf numFmtId="0" fontId="71" fillId="0" borderId="16" xfId="66" applyFont="1" applyFill="1" applyBorder="1" applyAlignment="1" applyProtection="1">
      <alignment horizontal="center" vertical="center"/>
      <protection hidden="1"/>
    </xf>
    <xf numFmtId="172" fontId="24" fillId="40" borderId="16" xfId="66" applyNumberFormat="1" applyFont="1" applyFill="1" applyBorder="1" applyAlignment="1" applyProtection="1">
      <alignment horizontal="center" vertical="center"/>
      <protection hidden="1"/>
    </xf>
    <xf numFmtId="1" fontId="1" fillId="37" borderId="16" xfId="66" applyNumberFormat="1" applyFont="1" applyFill="1" applyBorder="1" applyAlignment="1" applyProtection="1">
      <alignment vertical="center"/>
      <protection hidden="1"/>
    </xf>
    <xf numFmtId="1" fontId="1" fillId="37" borderId="30" xfId="66" applyNumberFormat="1" applyFont="1" applyFill="1" applyBorder="1" applyAlignment="1" applyProtection="1">
      <alignment vertical="center"/>
      <protection hidden="1"/>
    </xf>
    <xf numFmtId="0" fontId="37" fillId="0" borderId="0" xfId="0" applyFont="1" applyBorder="1" applyAlignment="1">
      <alignment/>
    </xf>
    <xf numFmtId="172" fontId="24" fillId="40" borderId="0" xfId="66" applyNumberFormat="1" applyFont="1" applyFill="1" applyBorder="1" applyAlignment="1" applyProtection="1">
      <alignment horizontal="center" vertical="center"/>
      <protection hidden="1"/>
    </xf>
    <xf numFmtId="1" fontId="1" fillId="37" borderId="0" xfId="66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37" fillId="0" borderId="10" xfId="0" applyFont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1" fontId="1" fillId="36" borderId="0" xfId="66" applyNumberFormat="1" applyFont="1" applyFill="1" applyBorder="1" applyAlignment="1" applyProtection="1">
      <alignment horizontal="center" vertical="center"/>
      <protection hidden="1"/>
    </xf>
    <xf numFmtId="1" fontId="37" fillId="36" borderId="0" xfId="57" applyNumberFormat="1" applyFont="1" applyFill="1" applyBorder="1" applyAlignment="1" applyProtection="1">
      <alignment horizontal="center" vertical="center" wrapText="1"/>
      <protection hidden="1"/>
    </xf>
    <xf numFmtId="172" fontId="25" fillId="36" borderId="0" xfId="57" applyNumberFormat="1" applyFont="1" applyFill="1" applyBorder="1" applyAlignment="1" applyProtection="1">
      <alignment horizontal="center" vertical="center" wrapText="1"/>
      <protection hidden="1"/>
    </xf>
    <xf numFmtId="1" fontId="26" fillId="36" borderId="0" xfId="66" applyNumberFormat="1" applyFont="1" applyFill="1" applyBorder="1" applyAlignment="1" applyProtection="1">
      <alignment horizontal="center" vertical="center"/>
      <protection locked="0"/>
    </xf>
    <xf numFmtId="1" fontId="9" fillId="36" borderId="0" xfId="57" applyNumberFormat="1" applyFont="1" applyFill="1" applyBorder="1" applyAlignment="1" applyProtection="1">
      <alignment horizontal="center" vertical="center" wrapText="1"/>
      <protection hidden="1"/>
    </xf>
    <xf numFmtId="0" fontId="60" fillId="0" borderId="29" xfId="0" applyFont="1" applyBorder="1" applyAlignment="1">
      <alignment/>
    </xf>
    <xf numFmtId="0" fontId="71" fillId="0" borderId="29" xfId="66" applyFont="1" applyFill="1" applyBorder="1" applyAlignment="1" applyProtection="1">
      <alignment horizontal="center" vertical="center"/>
      <protection hidden="1"/>
    </xf>
    <xf numFmtId="0" fontId="23" fillId="0" borderId="29" xfId="0" applyFont="1" applyFill="1" applyBorder="1" applyAlignment="1" applyProtection="1">
      <alignment horizontal="left" vertical="center"/>
      <protection hidden="1"/>
    </xf>
    <xf numFmtId="172" fontId="24" fillId="40" borderId="29" xfId="66" applyNumberFormat="1" applyFont="1" applyFill="1" applyBorder="1" applyAlignment="1" applyProtection="1">
      <alignment horizontal="center" vertical="center"/>
      <protection hidden="1"/>
    </xf>
    <xf numFmtId="172" fontId="24" fillId="0" borderId="29" xfId="66" applyNumberFormat="1" applyFont="1" applyFill="1" applyBorder="1" applyAlignment="1" applyProtection="1">
      <alignment horizontal="center" vertical="center"/>
      <protection hidden="1"/>
    </xf>
    <xf numFmtId="172" fontId="25" fillId="37" borderId="29" xfId="57" applyNumberFormat="1" applyFont="1" applyFill="1" applyBorder="1" applyAlignment="1" applyProtection="1">
      <alignment horizontal="center" vertical="center" wrapText="1"/>
      <protection hidden="1"/>
    </xf>
    <xf numFmtId="1" fontId="26" fillId="0" borderId="29" xfId="66" applyNumberFormat="1" applyFont="1" applyFill="1" applyBorder="1" applyAlignment="1" applyProtection="1">
      <alignment horizontal="center" vertical="center"/>
      <protection locked="0"/>
    </xf>
    <xf numFmtId="1" fontId="9" fillId="37" borderId="29" xfId="57" applyNumberFormat="1" applyFont="1" applyFill="1" applyBorder="1" applyAlignment="1" applyProtection="1">
      <alignment horizontal="center" vertical="center" wrapText="1"/>
      <protection hidden="1"/>
    </xf>
    <xf numFmtId="1" fontId="1" fillId="37" borderId="29" xfId="66" applyNumberFormat="1" applyFont="1" applyFill="1" applyBorder="1" applyAlignment="1" applyProtection="1">
      <alignment vertical="center"/>
      <protection hidden="1"/>
    </xf>
    <xf numFmtId="1" fontId="1" fillId="37" borderId="33" xfId="66" applyNumberFormat="1" applyFont="1" applyFill="1" applyBorder="1" applyAlignment="1" applyProtection="1">
      <alignment vertical="center"/>
      <protection hidden="1"/>
    </xf>
    <xf numFmtId="1" fontId="25" fillId="37" borderId="0" xfId="57" applyNumberFormat="1" applyFont="1" applyFill="1" applyBorder="1" applyAlignment="1" applyProtection="1">
      <alignment horizontal="center" vertical="center" wrapText="1"/>
      <protection hidden="1"/>
    </xf>
    <xf numFmtId="1" fontId="25" fillId="36" borderId="0" xfId="57" applyNumberFormat="1" applyFont="1" applyFill="1" applyBorder="1" applyAlignment="1" applyProtection="1">
      <alignment horizontal="center" vertical="center" wrapText="1"/>
      <protection hidden="1"/>
    </xf>
    <xf numFmtId="1" fontId="1" fillId="36" borderId="10" xfId="66" applyNumberFormat="1" applyFont="1" applyFill="1" applyBorder="1" applyAlignment="1" applyProtection="1">
      <alignment horizontal="center" vertical="center"/>
      <protection hidden="1"/>
    </xf>
    <xf numFmtId="0" fontId="60" fillId="36" borderId="0" xfId="0" applyFont="1" applyFill="1" applyBorder="1" applyAlignment="1">
      <alignment/>
    </xf>
    <xf numFmtId="0" fontId="71" fillId="36" borderId="0" xfId="66" applyFont="1" applyFill="1" applyBorder="1" applyAlignment="1" applyProtection="1">
      <alignment horizontal="center" vertical="center"/>
      <protection hidden="1"/>
    </xf>
    <xf numFmtId="0" fontId="23" fillId="36" borderId="0" xfId="0" applyFont="1" applyFill="1" applyBorder="1" applyAlignment="1" applyProtection="1">
      <alignment horizontal="left" vertical="center"/>
      <protection hidden="1"/>
    </xf>
    <xf numFmtId="0" fontId="1" fillId="0" borderId="10" xfId="0" applyFont="1" applyBorder="1" applyAlignment="1">
      <alignment horizontal="center"/>
    </xf>
    <xf numFmtId="172" fontId="24" fillId="35" borderId="0" xfId="66" applyNumberFormat="1" applyFont="1" applyFill="1" applyBorder="1" applyAlignment="1" applyProtection="1">
      <alignment horizontal="center" vertical="center"/>
      <protection hidden="1"/>
    </xf>
    <xf numFmtId="1" fontId="25" fillId="37" borderId="10" xfId="57" applyNumberFormat="1" applyFont="1" applyFill="1" applyBorder="1" applyAlignment="1" applyProtection="1">
      <alignment horizontal="left" vertical="center" wrapText="1"/>
      <protection hidden="1"/>
    </xf>
    <xf numFmtId="1" fontId="1" fillId="42" borderId="10" xfId="66" applyNumberFormat="1" applyFont="1" applyFill="1" applyBorder="1" applyAlignment="1" applyProtection="1">
      <alignment horizontal="center" vertical="center"/>
      <protection hidden="1"/>
    </xf>
    <xf numFmtId="1" fontId="1" fillId="42" borderId="0" xfId="66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37" fillId="42" borderId="0" xfId="57" applyNumberFormat="1" applyFont="1" applyFill="1" applyBorder="1" applyAlignment="1" applyProtection="1">
      <alignment horizontal="center" vertical="center" wrapText="1"/>
      <protection hidden="1"/>
    </xf>
    <xf numFmtId="0" fontId="37" fillId="42" borderId="0" xfId="0" applyFont="1" applyFill="1" applyBorder="1" applyAlignment="1">
      <alignment/>
    </xf>
    <xf numFmtId="0" fontId="23" fillId="42" borderId="0" xfId="0" applyFont="1" applyFill="1" applyBorder="1" applyAlignment="1" applyProtection="1">
      <alignment horizontal="left" vertical="center"/>
      <protection hidden="1"/>
    </xf>
    <xf numFmtId="172" fontId="24" fillId="42" borderId="0" xfId="66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9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23" fillId="0" borderId="35" xfId="0" applyFont="1" applyFill="1" applyBorder="1" applyAlignment="1" applyProtection="1">
      <alignment horizontal="left" vertical="center"/>
      <protection hidden="1"/>
    </xf>
    <xf numFmtId="0" fontId="23" fillId="0" borderId="27" xfId="0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 applyProtection="1">
      <alignment horizontal="left" vertical="center"/>
      <protection hidden="1"/>
    </xf>
    <xf numFmtId="0" fontId="23" fillId="0" borderId="36" xfId="0" applyFont="1" applyFill="1" applyBorder="1" applyAlignment="1" applyProtection="1">
      <alignment horizontal="left" vertical="center"/>
      <protection hidden="1"/>
    </xf>
    <xf numFmtId="0" fontId="23" fillId="0" borderId="37" xfId="0" applyFont="1" applyFill="1" applyBorder="1" applyAlignment="1" applyProtection="1">
      <alignment horizontal="left" vertical="center"/>
      <protection hidden="1"/>
    </xf>
    <xf numFmtId="0" fontId="23" fillId="0" borderId="38" xfId="0" applyFont="1" applyFill="1" applyBorder="1" applyAlignment="1" applyProtection="1">
      <alignment horizontal="left" vertical="center"/>
      <protection hidden="1"/>
    </xf>
    <xf numFmtId="0" fontId="23" fillId="0" borderId="39" xfId="0" applyFont="1" applyFill="1" applyBorder="1" applyAlignment="1" applyProtection="1">
      <alignment horizontal="right" vertical="center"/>
      <protection hidden="1"/>
    </xf>
    <xf numFmtId="0" fontId="23" fillId="0" borderId="40" xfId="0" applyFont="1" applyFill="1" applyBorder="1" applyAlignment="1" applyProtection="1">
      <alignment horizontal="right" vertical="center"/>
      <protection hidden="1"/>
    </xf>
    <xf numFmtId="0" fontId="23" fillId="0" borderId="21" xfId="0" applyFont="1" applyFill="1" applyBorder="1" applyAlignment="1" applyProtection="1">
      <alignment horizontal="right" vertical="center"/>
      <protection hidden="1"/>
    </xf>
    <xf numFmtId="0" fontId="61" fillId="0" borderId="0" xfId="0" applyFont="1" applyAlignment="1">
      <alignment horizontal="center"/>
    </xf>
    <xf numFmtId="0" fontId="23" fillId="0" borderId="36" xfId="0" applyFont="1" applyFill="1" applyBorder="1" applyAlignment="1" applyProtection="1">
      <alignment horizontal="right" vertical="center"/>
      <protection hidden="1"/>
    </xf>
    <xf numFmtId="0" fontId="23" fillId="0" borderId="37" xfId="0" applyFont="1" applyFill="1" applyBorder="1" applyAlignment="1" applyProtection="1">
      <alignment horizontal="right" vertical="center"/>
      <protection hidden="1"/>
    </xf>
    <xf numFmtId="0" fontId="23" fillId="0" borderId="38" xfId="0" applyFont="1" applyFill="1" applyBorder="1" applyAlignment="1" applyProtection="1">
      <alignment horizontal="right" vertical="center"/>
      <protection hidden="1"/>
    </xf>
    <xf numFmtId="0" fontId="23" fillId="0" borderId="39" xfId="0" applyFont="1" applyFill="1" applyBorder="1" applyAlignment="1" applyProtection="1">
      <alignment horizontal="left" vertical="center"/>
      <protection hidden="1"/>
    </xf>
    <xf numFmtId="0" fontId="23" fillId="0" borderId="40" xfId="0" applyFont="1" applyFill="1" applyBorder="1" applyAlignment="1" applyProtection="1">
      <alignment horizontal="left" vertical="center"/>
      <protection hidden="1"/>
    </xf>
    <xf numFmtId="0" fontId="23" fillId="0" borderId="21" xfId="0" applyFont="1" applyFill="1" applyBorder="1" applyAlignment="1" applyProtection="1">
      <alignment horizontal="left" vertical="center"/>
      <protection hidden="1"/>
    </xf>
    <xf numFmtId="0" fontId="23" fillId="0" borderId="35" xfId="0" applyFont="1" applyFill="1" applyBorder="1" applyAlignment="1" applyProtection="1">
      <alignment horizontal="right" vertical="center"/>
      <protection hidden="1"/>
    </xf>
    <xf numFmtId="0" fontId="23" fillId="0" borderId="27" xfId="0" applyFont="1" applyFill="1" applyBorder="1" applyAlignment="1" applyProtection="1">
      <alignment horizontal="right" vertical="center"/>
      <protection hidden="1"/>
    </xf>
    <xf numFmtId="0" fontId="23" fillId="0" borderId="22" xfId="0" applyFont="1" applyFill="1" applyBorder="1" applyAlignment="1" applyProtection="1">
      <alignment horizontal="right" vertical="center"/>
      <protection hidden="1"/>
    </xf>
    <xf numFmtId="1" fontId="1" fillId="37" borderId="35" xfId="66" applyNumberFormat="1" applyFont="1" applyFill="1" applyBorder="1" applyAlignment="1" applyProtection="1">
      <alignment horizontal="center" vertical="center"/>
      <protection hidden="1"/>
    </xf>
    <xf numFmtId="1" fontId="1" fillId="37" borderId="27" xfId="66" applyNumberFormat="1" applyFont="1" applyFill="1" applyBorder="1" applyAlignment="1" applyProtection="1">
      <alignment horizontal="center" vertical="center"/>
      <protection hidden="1"/>
    </xf>
    <xf numFmtId="1" fontId="1" fillId="37" borderId="22" xfId="66" applyNumberFormat="1" applyFont="1" applyFill="1" applyBorder="1" applyAlignment="1" applyProtection="1">
      <alignment horizontal="center" vertical="center"/>
      <protection hidden="1"/>
    </xf>
    <xf numFmtId="1" fontId="1" fillId="37" borderId="36" xfId="66" applyNumberFormat="1" applyFont="1" applyFill="1" applyBorder="1" applyAlignment="1" applyProtection="1">
      <alignment horizontal="center" vertical="center"/>
      <protection hidden="1"/>
    </xf>
    <xf numFmtId="1" fontId="1" fillId="37" borderId="37" xfId="66" applyNumberFormat="1" applyFont="1" applyFill="1" applyBorder="1" applyAlignment="1" applyProtection="1">
      <alignment horizontal="center" vertical="center"/>
      <protection hidden="1"/>
    </xf>
    <xf numFmtId="1" fontId="1" fillId="37" borderId="38" xfId="66" applyNumberFormat="1" applyFont="1" applyFill="1" applyBorder="1" applyAlignment="1" applyProtection="1">
      <alignment horizontal="center" vertical="center"/>
      <protection hidden="1"/>
    </xf>
    <xf numFmtId="1" fontId="1" fillId="37" borderId="39" xfId="66" applyNumberFormat="1" applyFont="1" applyFill="1" applyBorder="1" applyAlignment="1" applyProtection="1">
      <alignment horizontal="center" vertical="center"/>
      <protection hidden="1"/>
    </xf>
    <xf numFmtId="1" fontId="1" fillId="37" borderId="40" xfId="66" applyNumberFormat="1" applyFont="1" applyFill="1" applyBorder="1" applyAlignment="1" applyProtection="1">
      <alignment horizontal="center" vertical="center"/>
      <protection hidden="1"/>
    </xf>
    <xf numFmtId="1" fontId="1" fillId="37" borderId="21" xfId="66" applyNumberFormat="1" applyFont="1" applyFill="1" applyBorder="1" applyAlignment="1" applyProtection="1">
      <alignment horizontal="center" vertical="center"/>
      <protection hidden="1"/>
    </xf>
    <xf numFmtId="0" fontId="100" fillId="36" borderId="29" xfId="0" applyFont="1" applyFill="1" applyBorder="1" applyAlignment="1">
      <alignment horizontal="center"/>
    </xf>
    <xf numFmtId="0" fontId="100" fillId="36" borderId="16" xfId="0" applyFont="1" applyFill="1" applyBorder="1" applyAlignment="1">
      <alignment horizontal="center"/>
    </xf>
    <xf numFmtId="0" fontId="6" fillId="0" borderId="10" xfId="66" applyFont="1" applyFill="1" applyBorder="1" applyAlignment="1" applyProtection="1">
      <alignment horizontal="center" vertical="center" wrapText="1"/>
      <protection hidden="1"/>
    </xf>
    <xf numFmtId="0" fontId="6" fillId="0" borderId="41" xfId="66" applyFont="1" applyFill="1" applyBorder="1" applyAlignment="1" applyProtection="1">
      <alignment horizontal="left" vertical="center" wrapText="1"/>
      <protection hidden="1"/>
    </xf>
    <xf numFmtId="0" fontId="6" fillId="0" borderId="42" xfId="66" applyFont="1" applyFill="1" applyBorder="1" applyAlignment="1" applyProtection="1">
      <alignment horizontal="left" vertical="center" wrapText="1"/>
      <protection hidden="1"/>
    </xf>
    <xf numFmtId="0" fontId="6" fillId="0" borderId="41" xfId="66" applyFont="1" applyFill="1" applyBorder="1" applyAlignment="1" applyProtection="1">
      <alignment horizontal="center" vertical="center" wrapText="1"/>
      <protection hidden="1"/>
    </xf>
    <xf numFmtId="0" fontId="6" fillId="0" borderId="42" xfId="66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43" xfId="66" applyFont="1" applyFill="1" applyBorder="1" applyAlignment="1" applyProtection="1">
      <alignment horizontal="center" vertical="center" wrapText="1"/>
      <protection hidden="1"/>
    </xf>
    <xf numFmtId="0" fontId="6" fillId="0" borderId="44" xfId="66" applyFont="1" applyFill="1" applyBorder="1" applyAlignment="1" applyProtection="1">
      <alignment horizontal="center" vertical="center" wrapText="1"/>
      <protection hidden="1"/>
    </xf>
    <xf numFmtId="0" fontId="16" fillId="0" borderId="41" xfId="66" applyFont="1" applyFill="1" applyBorder="1" applyAlignment="1" applyProtection="1">
      <alignment horizontal="center" vertical="center" wrapText="1"/>
      <protection hidden="1"/>
    </xf>
    <xf numFmtId="0" fontId="16" fillId="0" borderId="42" xfId="66" applyFont="1" applyFill="1" applyBorder="1" applyAlignment="1" applyProtection="1">
      <alignment horizontal="center" vertical="center" wrapText="1"/>
      <protection hidden="1"/>
    </xf>
    <xf numFmtId="0" fontId="74" fillId="0" borderId="29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16" fillId="0" borderId="10" xfId="66" applyFont="1" applyFill="1" applyBorder="1" applyAlignment="1" applyProtection="1">
      <alignment horizontal="center" vertical="center" wrapText="1"/>
      <protection hidden="1"/>
    </xf>
    <xf numFmtId="0" fontId="16" fillId="0" borderId="41" xfId="66" applyFont="1" applyFill="1" applyBorder="1" applyAlignment="1" applyProtection="1">
      <alignment vertical="center" wrapText="1"/>
      <protection hidden="1"/>
    </xf>
    <xf numFmtId="0" fontId="16" fillId="0" borderId="42" xfId="66" applyFont="1" applyFill="1" applyBorder="1" applyAlignment="1" applyProtection="1">
      <alignment vertical="center" wrapText="1"/>
      <protection hidden="1"/>
    </xf>
    <xf numFmtId="0" fontId="16" fillId="0" borderId="41" xfId="0" applyFont="1" applyFill="1" applyBorder="1" applyAlignment="1" applyProtection="1">
      <alignment horizontal="center" vertical="center" wrapText="1"/>
      <protection hidden="1"/>
    </xf>
    <xf numFmtId="0" fontId="16" fillId="0" borderId="42" xfId="0" applyFont="1" applyFill="1" applyBorder="1" applyAlignment="1" applyProtection="1">
      <alignment horizontal="center" vertical="center" wrapText="1"/>
      <protection hidden="1"/>
    </xf>
    <xf numFmtId="0" fontId="16" fillId="0" borderId="43" xfId="66" applyFont="1" applyFill="1" applyBorder="1" applyAlignment="1" applyProtection="1">
      <alignment horizontal="center" vertical="center" wrapText="1"/>
      <protection hidden="1"/>
    </xf>
    <xf numFmtId="0" fontId="16" fillId="0" borderId="44" xfId="66" applyFont="1" applyFill="1" applyBorder="1" applyAlignment="1" applyProtection="1">
      <alignment horizontal="center" vertical="center" wrapText="1"/>
      <protection hidden="1"/>
    </xf>
    <xf numFmtId="0" fontId="62" fillId="0" borderId="29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1" fillId="0" borderId="10" xfId="66" applyFont="1" applyFill="1" applyBorder="1" applyAlignment="1" applyProtection="1">
      <alignment horizontal="center" vertical="center" wrapText="1"/>
      <protection hidden="1"/>
    </xf>
    <xf numFmtId="0" fontId="3" fillId="0" borderId="41" xfId="66" applyFont="1" applyFill="1" applyBorder="1" applyAlignment="1" applyProtection="1">
      <alignment vertical="center" wrapText="1"/>
      <protection hidden="1"/>
    </xf>
    <xf numFmtId="0" fontId="3" fillId="0" borderId="42" xfId="66" applyFont="1" applyFill="1" applyBorder="1" applyAlignment="1" applyProtection="1">
      <alignment vertical="center" wrapText="1"/>
      <protection hidden="1"/>
    </xf>
    <xf numFmtId="0" fontId="7" fillId="0" borderId="41" xfId="66" applyFont="1" applyFill="1" applyBorder="1" applyAlignment="1" applyProtection="1">
      <alignment horizontal="center" vertical="center" wrapText="1"/>
      <protection hidden="1"/>
    </xf>
    <xf numFmtId="0" fontId="7" fillId="0" borderId="42" xfId="66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43" xfId="66" applyFont="1" applyFill="1" applyBorder="1" applyAlignment="1" applyProtection="1">
      <alignment horizontal="center" vertical="center" wrapText="1"/>
      <protection hidden="1"/>
    </xf>
    <xf numFmtId="0" fontId="7" fillId="0" borderId="44" xfId="66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1" fillId="36" borderId="0" xfId="66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19" fillId="36" borderId="0" xfId="66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36" borderId="0" xfId="65" applyFont="1" applyFill="1" applyBorder="1" applyAlignment="1" applyProtection="1">
      <alignment horizontal="center" vertical="center"/>
      <protection hidden="1"/>
    </xf>
    <xf numFmtId="0" fontId="32" fillId="0" borderId="45" xfId="66" applyFont="1" applyFill="1" applyBorder="1" applyAlignment="1" applyProtection="1">
      <alignment horizontal="center" vertical="center"/>
      <protection hidden="1"/>
    </xf>
    <xf numFmtId="0" fontId="32" fillId="0" borderId="46" xfId="66" applyFont="1" applyFill="1" applyBorder="1" applyAlignment="1" applyProtection="1">
      <alignment horizontal="center" vertical="center"/>
      <protection hidden="1"/>
    </xf>
    <xf numFmtId="0" fontId="32" fillId="0" borderId="47" xfId="66" applyFont="1" applyFill="1" applyBorder="1" applyAlignment="1" applyProtection="1">
      <alignment horizontal="center" vertical="center"/>
      <protection hidden="1"/>
    </xf>
    <xf numFmtId="0" fontId="32" fillId="0" borderId="12" xfId="66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3" fillId="38" borderId="10" xfId="0" applyFont="1" applyFill="1" applyBorder="1" applyAlignment="1" applyProtection="1">
      <alignment horizontal="center" vertical="center" wrapText="1"/>
      <protection hidden="1"/>
    </xf>
    <xf numFmtId="0" fontId="33" fillId="38" borderId="29" xfId="0" applyFont="1" applyFill="1" applyBorder="1" applyAlignment="1" applyProtection="1">
      <alignment horizontal="center" vertical="center" wrapText="1"/>
      <protection hidden="1"/>
    </xf>
    <xf numFmtId="0" fontId="33" fillId="38" borderId="10" xfId="66" applyFont="1" applyFill="1" applyBorder="1" applyAlignment="1" applyProtection="1">
      <alignment horizontal="center" vertical="center" textRotation="90" wrapText="1"/>
      <protection hidden="1"/>
    </xf>
    <xf numFmtId="0" fontId="33" fillId="38" borderId="29" xfId="66" applyFont="1" applyFill="1" applyBorder="1" applyAlignment="1" applyProtection="1">
      <alignment horizontal="center" vertical="center" textRotation="90" wrapText="1"/>
      <protection hidden="1"/>
    </xf>
    <xf numFmtId="0" fontId="33" fillId="38" borderId="10" xfId="66" applyFont="1" applyFill="1" applyBorder="1" applyAlignment="1" applyProtection="1">
      <alignment horizontal="center" vertical="center" wrapText="1"/>
      <protection hidden="1"/>
    </xf>
    <xf numFmtId="0" fontId="33" fillId="38" borderId="29" xfId="66" applyFont="1" applyFill="1" applyBorder="1" applyAlignment="1" applyProtection="1">
      <alignment horizontal="center" vertical="center" wrapText="1"/>
      <protection hidden="1"/>
    </xf>
    <xf numFmtId="0" fontId="34" fillId="38" borderId="10" xfId="0" applyFont="1" applyFill="1" applyBorder="1" applyAlignment="1" applyProtection="1">
      <alignment horizontal="center" vertical="center" wrapText="1"/>
      <protection hidden="1"/>
    </xf>
    <xf numFmtId="0" fontId="34" fillId="38" borderId="29" xfId="0" applyFont="1" applyFill="1" applyBorder="1" applyAlignment="1" applyProtection="1">
      <alignment horizontal="center" vertical="center" wrapText="1"/>
      <protection hidden="1"/>
    </xf>
    <xf numFmtId="0" fontId="35" fillId="38" borderId="10" xfId="66" applyFont="1" applyFill="1" applyBorder="1" applyAlignment="1" applyProtection="1">
      <alignment horizontal="center" vertical="center"/>
      <protection hidden="1"/>
    </xf>
    <xf numFmtId="0" fontId="35" fillId="38" borderId="29" xfId="66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40" fillId="36" borderId="0" xfId="57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69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21" fillId="38" borderId="10" xfId="0" applyFont="1" applyFill="1" applyBorder="1" applyAlignment="1" applyProtection="1">
      <alignment vertical="center" textRotation="90"/>
      <protection hidden="1"/>
    </xf>
    <xf numFmtId="0" fontId="21" fillId="38" borderId="10" xfId="0" applyFont="1" applyFill="1" applyBorder="1" applyAlignment="1" applyProtection="1">
      <alignment vertical="center"/>
      <protection hidden="1"/>
    </xf>
    <xf numFmtId="0" fontId="33" fillId="38" borderId="16" xfId="66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172" fontId="38" fillId="0" borderId="0" xfId="66" applyNumberFormat="1" applyFont="1" applyFill="1" applyBorder="1" applyAlignment="1" applyProtection="1">
      <alignment horizontal="center" vertical="center"/>
      <protection hidden="1"/>
    </xf>
    <xf numFmtId="0" fontId="75" fillId="0" borderId="0" xfId="66" applyFont="1" applyFill="1" applyBorder="1" applyAlignment="1" applyProtection="1">
      <alignment horizontal="left" vertical="center"/>
      <protection hidden="1"/>
    </xf>
    <xf numFmtId="0" fontId="75" fillId="0" borderId="0" xfId="66" applyFont="1" applyFill="1" applyBorder="1" applyAlignment="1" applyProtection="1">
      <alignment horizontal="center" vertical="center"/>
      <protection hidden="1"/>
    </xf>
    <xf numFmtId="1" fontId="9" fillId="37" borderId="0" xfId="57" applyNumberFormat="1" applyFont="1" applyFill="1" applyBorder="1" applyAlignment="1" applyProtection="1">
      <alignment horizontal="center" vertical="center" wrapText="1"/>
      <protection hidden="1"/>
    </xf>
    <xf numFmtId="0" fontId="35" fillId="38" borderId="10" xfId="0" applyFont="1" applyFill="1" applyBorder="1" applyAlignment="1" applyProtection="1">
      <alignment vertical="center"/>
      <protection hidden="1"/>
    </xf>
    <xf numFmtId="0" fontId="3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48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7" fillId="43" borderId="48" xfId="0" applyFont="1" applyFill="1" applyBorder="1" applyAlignment="1">
      <alignment horizontal="right"/>
    </xf>
    <xf numFmtId="0" fontId="7" fillId="0" borderId="4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Hyperlink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SO-KET-LOP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11"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34">
      <selection activeCell="A41" sqref="A1:P41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5.57421875" style="0" customWidth="1"/>
    <col min="4" max="4" width="5.8515625" style="0" customWidth="1"/>
    <col min="5" max="5" width="8.7109375" style="40" customWidth="1"/>
    <col min="6" max="6" width="7.140625" style="40" customWidth="1"/>
    <col min="7" max="7" width="13.00390625" style="40" customWidth="1"/>
    <col min="8" max="8" width="8.7109375" style="40" customWidth="1"/>
    <col min="9" max="9" width="7.140625" style="40" customWidth="1"/>
    <col min="10" max="10" width="7.57421875" style="0" customWidth="1"/>
    <col min="11" max="11" width="11.8515625" style="0" customWidth="1"/>
    <col min="12" max="12" width="5.8515625" style="0" customWidth="1"/>
    <col min="13" max="13" width="15.140625" style="0" customWidth="1"/>
    <col min="14" max="14" width="6.7109375" style="0" customWidth="1"/>
    <col min="16" max="16" width="9.57421875" style="5" customWidth="1"/>
  </cols>
  <sheetData>
    <row r="1" spans="1:35" ht="18.75">
      <c r="A1" s="371" t="s">
        <v>590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2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2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s="34" customFormat="1" ht="19.5" customHeight="1">
      <c r="A3" s="369" t="s">
        <v>63</v>
      </c>
      <c r="B3" s="369" t="s">
        <v>62</v>
      </c>
      <c r="C3" s="369" t="s">
        <v>2</v>
      </c>
      <c r="D3" s="369" t="s">
        <v>51</v>
      </c>
      <c r="E3" s="369" t="s">
        <v>57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34" customFormat="1" ht="19.5" customHeight="1">
      <c r="A4" s="369"/>
      <c r="B4" s="369"/>
      <c r="C4" s="369"/>
      <c r="D4" s="369"/>
      <c r="E4" s="369" t="s">
        <v>58</v>
      </c>
      <c r="F4" s="369"/>
      <c r="G4" s="369"/>
      <c r="H4" s="369"/>
      <c r="I4" s="369"/>
      <c r="J4" s="369"/>
      <c r="K4" s="369" t="s">
        <v>61</v>
      </c>
      <c r="L4" s="369"/>
      <c r="M4" s="369"/>
      <c r="N4" s="369"/>
      <c r="O4" s="369"/>
      <c r="P4" s="37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34" customFormat="1" ht="19.5" customHeight="1">
      <c r="A5" s="369"/>
      <c r="B5" s="369"/>
      <c r="C5" s="369"/>
      <c r="D5" s="369"/>
      <c r="E5" s="9" t="s">
        <v>60</v>
      </c>
      <c r="F5" s="9" t="s">
        <v>4</v>
      </c>
      <c r="G5" s="9" t="s">
        <v>5</v>
      </c>
      <c r="H5" s="9" t="s">
        <v>59</v>
      </c>
      <c r="I5" s="9" t="s">
        <v>4</v>
      </c>
      <c r="J5" s="9" t="s">
        <v>5</v>
      </c>
      <c r="K5" s="9" t="s">
        <v>65</v>
      </c>
      <c r="L5" s="9" t="s">
        <v>4</v>
      </c>
      <c r="M5" s="9" t="s">
        <v>64</v>
      </c>
      <c r="N5" s="9" t="s">
        <v>4</v>
      </c>
      <c r="O5" s="9" t="s">
        <v>5</v>
      </c>
      <c r="P5" s="37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7.75" customHeight="1">
      <c r="A6" s="3">
        <v>1</v>
      </c>
      <c r="B6" s="4" t="s">
        <v>8</v>
      </c>
      <c r="C6" s="200">
        <v>46</v>
      </c>
      <c r="D6" s="200">
        <v>27</v>
      </c>
      <c r="E6" s="200">
        <v>18</v>
      </c>
      <c r="F6" s="200">
        <v>39.130434782608695</v>
      </c>
      <c r="G6" s="49">
        <f>RANK(F6,$F$6:$F$13)</f>
        <v>1</v>
      </c>
      <c r="H6" s="202">
        <v>26</v>
      </c>
      <c r="I6" s="202">
        <v>56.52173913043478</v>
      </c>
      <c r="J6" s="3">
        <f>RANK(I6,$I$6:$I$13)</f>
        <v>2</v>
      </c>
      <c r="K6" s="58"/>
      <c r="L6" s="58"/>
      <c r="M6" s="58"/>
      <c r="N6" s="3"/>
      <c r="O6" s="3"/>
      <c r="P6" s="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7.75" customHeight="1">
      <c r="A7" s="3">
        <v>2</v>
      </c>
      <c r="B7" s="4" t="s">
        <v>9</v>
      </c>
      <c r="C7" s="200">
        <v>43</v>
      </c>
      <c r="D7" s="200">
        <v>17</v>
      </c>
      <c r="E7" s="200">
        <v>13</v>
      </c>
      <c r="F7" s="200">
        <v>30.23255813953488</v>
      </c>
      <c r="G7" s="49">
        <f aca="true" t="shared" si="0" ref="G7:G13">RANK(F7,$F$6:$F$13)</f>
        <v>2</v>
      </c>
      <c r="H7" s="202">
        <v>15</v>
      </c>
      <c r="I7" s="202">
        <v>34.883720930232556</v>
      </c>
      <c r="J7" s="3">
        <f aca="true" t="shared" si="1" ref="J7:J13">RANK(I7,$I$6:$I$13)</f>
        <v>5</v>
      </c>
      <c r="K7" s="58"/>
      <c r="L7" s="58"/>
      <c r="M7" s="58"/>
      <c r="N7" s="3"/>
      <c r="O7" s="3"/>
      <c r="P7" s="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7.75" customHeight="1">
      <c r="A8" s="3">
        <v>3</v>
      </c>
      <c r="B8" s="4" t="s">
        <v>10</v>
      </c>
      <c r="C8" s="200">
        <v>40</v>
      </c>
      <c r="D8" s="200">
        <v>18</v>
      </c>
      <c r="E8" s="200">
        <v>2</v>
      </c>
      <c r="F8" s="200">
        <v>5</v>
      </c>
      <c r="G8" s="49">
        <f t="shared" si="0"/>
        <v>4</v>
      </c>
      <c r="H8" s="202">
        <v>22</v>
      </c>
      <c r="I8" s="202">
        <v>55.00000000000001</v>
      </c>
      <c r="J8" s="3">
        <f t="shared" si="1"/>
        <v>3</v>
      </c>
      <c r="K8" s="58"/>
      <c r="L8" s="58"/>
      <c r="M8" s="58"/>
      <c r="N8" s="3"/>
      <c r="O8" s="3"/>
      <c r="P8" s="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7.75" customHeight="1">
      <c r="A9" s="3">
        <v>4</v>
      </c>
      <c r="B9" s="4" t="s">
        <v>11</v>
      </c>
      <c r="C9" s="200">
        <v>43</v>
      </c>
      <c r="D9" s="200">
        <v>27</v>
      </c>
      <c r="E9" s="200">
        <v>4</v>
      </c>
      <c r="F9" s="200">
        <v>9.30232558139535</v>
      </c>
      <c r="G9" s="49">
        <f t="shared" si="0"/>
        <v>3</v>
      </c>
      <c r="H9" s="202">
        <v>25</v>
      </c>
      <c r="I9" s="202">
        <v>58.139534883720934</v>
      </c>
      <c r="J9" s="3">
        <f t="shared" si="1"/>
        <v>1</v>
      </c>
      <c r="K9" s="58"/>
      <c r="L9" s="58"/>
      <c r="M9" s="58"/>
      <c r="N9" s="3"/>
      <c r="O9" s="3"/>
      <c r="P9" s="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7.75" customHeight="1">
      <c r="A10" s="3">
        <v>5</v>
      </c>
      <c r="B10" s="3" t="s">
        <v>12</v>
      </c>
      <c r="C10" s="200">
        <v>38</v>
      </c>
      <c r="D10" s="200">
        <v>16</v>
      </c>
      <c r="E10" s="200">
        <v>0</v>
      </c>
      <c r="F10" s="200">
        <v>0</v>
      </c>
      <c r="G10" s="49">
        <f t="shared" si="0"/>
        <v>5</v>
      </c>
      <c r="H10" s="202">
        <v>11</v>
      </c>
      <c r="I10" s="202">
        <v>28.947368421052634</v>
      </c>
      <c r="J10" s="3">
        <f t="shared" si="1"/>
        <v>7</v>
      </c>
      <c r="K10" s="58"/>
      <c r="L10" s="58"/>
      <c r="M10" s="58"/>
      <c r="N10" s="3"/>
      <c r="O10" s="3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7.75" customHeight="1">
      <c r="A11" s="3">
        <v>6</v>
      </c>
      <c r="B11" s="3" t="s">
        <v>13</v>
      </c>
      <c r="C11" s="200">
        <v>35</v>
      </c>
      <c r="D11" s="200">
        <v>16</v>
      </c>
      <c r="E11" s="200">
        <v>0</v>
      </c>
      <c r="F11" s="200">
        <v>0</v>
      </c>
      <c r="G11" s="49">
        <f t="shared" si="0"/>
        <v>5</v>
      </c>
      <c r="H11" s="202">
        <v>17</v>
      </c>
      <c r="I11" s="202">
        <v>48.57142857142857</v>
      </c>
      <c r="J11" s="3">
        <f t="shared" si="1"/>
        <v>4</v>
      </c>
      <c r="K11" s="58"/>
      <c r="L11" s="58"/>
      <c r="M11" s="58"/>
      <c r="N11" s="3"/>
      <c r="O11" s="3"/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7.75" customHeight="1">
      <c r="A12" s="3">
        <v>7</v>
      </c>
      <c r="B12" s="3" t="s">
        <v>14</v>
      </c>
      <c r="C12" s="200">
        <v>37</v>
      </c>
      <c r="D12" s="200">
        <v>16</v>
      </c>
      <c r="E12" s="200">
        <v>0</v>
      </c>
      <c r="F12" s="200">
        <v>0</v>
      </c>
      <c r="G12" s="49">
        <f t="shared" si="0"/>
        <v>5</v>
      </c>
      <c r="H12" s="202">
        <v>8</v>
      </c>
      <c r="I12" s="202">
        <v>21.62162162162162</v>
      </c>
      <c r="J12" s="3">
        <f t="shared" si="1"/>
        <v>8</v>
      </c>
      <c r="K12" s="58"/>
      <c r="L12" s="58"/>
      <c r="M12" s="58"/>
      <c r="N12" s="3"/>
      <c r="O12" s="3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7.75" customHeight="1">
      <c r="A13" s="3">
        <v>8</v>
      </c>
      <c r="B13" s="3" t="s">
        <v>15</v>
      </c>
      <c r="C13" s="200">
        <v>36</v>
      </c>
      <c r="D13" s="200">
        <v>17</v>
      </c>
      <c r="E13" s="200">
        <v>0</v>
      </c>
      <c r="F13" s="200">
        <v>0</v>
      </c>
      <c r="G13" s="49">
        <f t="shared" si="0"/>
        <v>5</v>
      </c>
      <c r="H13" s="202">
        <v>11</v>
      </c>
      <c r="I13" s="202">
        <v>30.555555555555557</v>
      </c>
      <c r="J13" s="3">
        <f t="shared" si="1"/>
        <v>6</v>
      </c>
      <c r="K13" s="3"/>
      <c r="L13" s="3"/>
      <c r="M13" s="3"/>
      <c r="N13" s="3"/>
      <c r="O13" s="3"/>
      <c r="P13" s="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7.75" customHeight="1">
      <c r="A14" s="362" t="s">
        <v>6</v>
      </c>
      <c r="B14" s="363"/>
      <c r="C14" s="200">
        <f>SUM(C6:C13)</f>
        <v>318</v>
      </c>
      <c r="D14" s="200">
        <f>SUM(D6:D13)</f>
        <v>154</v>
      </c>
      <c r="E14" s="200">
        <v>37</v>
      </c>
      <c r="F14" s="200">
        <v>11.635220125786164</v>
      </c>
      <c r="G14" s="8"/>
      <c r="H14" s="202">
        <v>135</v>
      </c>
      <c r="I14" s="202">
        <v>42.45283018867924</v>
      </c>
      <c r="J14" s="3"/>
      <c r="K14" s="3"/>
      <c r="L14" s="3"/>
      <c r="M14" s="3"/>
      <c r="N14" s="3"/>
      <c r="O14" s="3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7.75" customHeight="1">
      <c r="A15" s="3">
        <v>9</v>
      </c>
      <c r="B15" s="4" t="s">
        <v>17</v>
      </c>
      <c r="C15" s="200">
        <v>41</v>
      </c>
      <c r="D15" s="200">
        <v>19</v>
      </c>
      <c r="E15" s="200">
        <v>16</v>
      </c>
      <c r="F15" s="200">
        <v>39.02439024390244</v>
      </c>
      <c r="G15" s="49">
        <f>RANK(F15,$F$15:$F$22)</f>
        <v>2</v>
      </c>
      <c r="H15" s="202">
        <v>23</v>
      </c>
      <c r="I15" s="202">
        <v>56.09756097560976</v>
      </c>
      <c r="J15" s="3">
        <f>RANK(I15,$I$15:$I$22)</f>
        <v>2</v>
      </c>
      <c r="K15" s="58"/>
      <c r="L15" s="58"/>
      <c r="M15" s="58"/>
      <c r="N15" s="58"/>
      <c r="O15" s="3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7.75" customHeight="1">
      <c r="A16" s="3">
        <v>10</v>
      </c>
      <c r="B16" s="4" t="s">
        <v>18</v>
      </c>
      <c r="C16" s="200">
        <v>43</v>
      </c>
      <c r="D16" s="200">
        <v>19</v>
      </c>
      <c r="E16" s="200">
        <v>20</v>
      </c>
      <c r="F16" s="200">
        <v>46.51162790697674</v>
      </c>
      <c r="G16" s="49">
        <f aca="true" t="shared" si="2" ref="G16:G22">RANK(F16,$F$15:$F$22)</f>
        <v>1</v>
      </c>
      <c r="H16" s="202">
        <v>23</v>
      </c>
      <c r="I16" s="202">
        <v>53.48837209302325</v>
      </c>
      <c r="J16" s="3">
        <f aca="true" t="shared" si="3" ref="J16:J22">RANK(I16,$I$15:$I$22)</f>
        <v>3</v>
      </c>
      <c r="K16" s="58"/>
      <c r="L16" s="58"/>
      <c r="M16" s="58"/>
      <c r="N16" s="58"/>
      <c r="O16" s="3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7.75" customHeight="1">
      <c r="A17" s="3">
        <v>11</v>
      </c>
      <c r="B17" s="4" t="s">
        <v>19</v>
      </c>
      <c r="C17" s="200">
        <v>38</v>
      </c>
      <c r="D17" s="200">
        <v>24</v>
      </c>
      <c r="E17" s="200">
        <v>1</v>
      </c>
      <c r="F17" s="200">
        <v>2.631578947368421</v>
      </c>
      <c r="G17" s="49">
        <f t="shared" si="2"/>
        <v>4</v>
      </c>
      <c r="H17" s="202">
        <v>24</v>
      </c>
      <c r="I17" s="202">
        <v>63.1578947368421</v>
      </c>
      <c r="J17" s="3">
        <f t="shared" si="3"/>
        <v>1</v>
      </c>
      <c r="K17" s="58"/>
      <c r="L17" s="58"/>
      <c r="M17" s="58"/>
      <c r="N17" s="58"/>
      <c r="O17" s="3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7.75" customHeight="1">
      <c r="A18" s="3">
        <v>12</v>
      </c>
      <c r="B18" s="4" t="s">
        <v>20</v>
      </c>
      <c r="C18" s="200">
        <v>40</v>
      </c>
      <c r="D18" s="200">
        <v>25</v>
      </c>
      <c r="E18" s="200">
        <v>1</v>
      </c>
      <c r="F18" s="200">
        <v>2.5</v>
      </c>
      <c r="G18" s="49">
        <f t="shared" si="2"/>
        <v>5</v>
      </c>
      <c r="H18" s="202">
        <v>18</v>
      </c>
      <c r="I18" s="202">
        <v>45</v>
      </c>
      <c r="J18" s="3">
        <f t="shared" si="3"/>
        <v>4</v>
      </c>
      <c r="K18" s="58"/>
      <c r="L18" s="58"/>
      <c r="M18" s="58"/>
      <c r="N18" s="58"/>
      <c r="O18" s="3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7.75" customHeight="1">
      <c r="A19" s="3">
        <v>13</v>
      </c>
      <c r="B19" s="3" t="s">
        <v>21</v>
      </c>
      <c r="C19" s="200">
        <v>30</v>
      </c>
      <c r="D19" s="200">
        <v>15</v>
      </c>
      <c r="E19" s="200">
        <v>0</v>
      </c>
      <c r="F19" s="200">
        <v>0</v>
      </c>
      <c r="G19" s="49">
        <f t="shared" si="2"/>
        <v>6</v>
      </c>
      <c r="H19" s="202">
        <v>13</v>
      </c>
      <c r="I19" s="202">
        <v>43.333333333333336</v>
      </c>
      <c r="J19" s="3">
        <f t="shared" si="3"/>
        <v>5</v>
      </c>
      <c r="K19" s="58"/>
      <c r="L19" s="58"/>
      <c r="M19" s="58"/>
      <c r="N19" s="58"/>
      <c r="O19" s="3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7.75" customHeight="1">
      <c r="A20" s="3">
        <v>14</v>
      </c>
      <c r="B20" s="3" t="s">
        <v>22</v>
      </c>
      <c r="C20" s="200">
        <v>31</v>
      </c>
      <c r="D20" s="200">
        <v>10</v>
      </c>
      <c r="E20" s="200">
        <v>0</v>
      </c>
      <c r="F20" s="200">
        <v>0</v>
      </c>
      <c r="G20" s="49">
        <f t="shared" si="2"/>
        <v>6</v>
      </c>
      <c r="H20" s="202">
        <v>10</v>
      </c>
      <c r="I20" s="202">
        <v>32.25806451612903</v>
      </c>
      <c r="J20" s="3">
        <f t="shared" si="3"/>
        <v>7</v>
      </c>
      <c r="K20" s="58"/>
      <c r="L20" s="58"/>
      <c r="M20" s="58"/>
      <c r="N20" s="58"/>
      <c r="O20" s="3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7.75" customHeight="1">
      <c r="A21" s="3">
        <v>15</v>
      </c>
      <c r="B21" s="3" t="s">
        <v>23</v>
      </c>
      <c r="C21" s="200">
        <v>28</v>
      </c>
      <c r="D21" s="200">
        <v>14</v>
      </c>
      <c r="E21" s="200">
        <v>2</v>
      </c>
      <c r="F21" s="200">
        <v>7.142857142857142</v>
      </c>
      <c r="G21" s="49">
        <f t="shared" si="2"/>
        <v>3</v>
      </c>
      <c r="H21" s="202">
        <v>10</v>
      </c>
      <c r="I21" s="202">
        <v>35.714285714285715</v>
      </c>
      <c r="J21" s="3">
        <f t="shared" si="3"/>
        <v>6</v>
      </c>
      <c r="K21" s="58"/>
      <c r="L21" s="58"/>
      <c r="M21" s="58"/>
      <c r="N21" s="58"/>
      <c r="O21" s="3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7.75" customHeight="1">
      <c r="A22" s="3">
        <v>16</v>
      </c>
      <c r="B22" s="3" t="s">
        <v>24</v>
      </c>
      <c r="C22" s="200">
        <v>25</v>
      </c>
      <c r="D22" s="200">
        <v>11</v>
      </c>
      <c r="E22" s="200">
        <v>0</v>
      </c>
      <c r="F22" s="200">
        <v>0</v>
      </c>
      <c r="G22" s="49">
        <f t="shared" si="2"/>
        <v>6</v>
      </c>
      <c r="H22" s="202">
        <v>4</v>
      </c>
      <c r="I22" s="202">
        <v>16</v>
      </c>
      <c r="J22" s="3">
        <f t="shared" si="3"/>
        <v>8</v>
      </c>
      <c r="K22" s="58"/>
      <c r="L22" s="58"/>
      <c r="M22" s="58"/>
      <c r="N22" s="58"/>
      <c r="O22" s="3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7.75" customHeight="1">
      <c r="A23" s="364" t="s">
        <v>6</v>
      </c>
      <c r="B23" s="365"/>
      <c r="C23" s="200">
        <f>SUM(C15:C22)</f>
        <v>276</v>
      </c>
      <c r="D23" s="200">
        <f>SUM(D15:D22)</f>
        <v>137</v>
      </c>
      <c r="E23" s="200">
        <v>40</v>
      </c>
      <c r="F23" s="200">
        <v>14.492753623188406</v>
      </c>
      <c r="G23" s="48"/>
      <c r="H23" s="202">
        <v>125</v>
      </c>
      <c r="I23" s="202">
        <v>45.289855072463766</v>
      </c>
      <c r="J23" s="48"/>
      <c r="K23" s="48">
        <f>SUM(K15:K22)</f>
        <v>0</v>
      </c>
      <c r="L23" s="48">
        <f>SUM(L15:L22)</f>
        <v>0</v>
      </c>
      <c r="M23" s="48">
        <f>SUM(M15:M22)</f>
        <v>0</v>
      </c>
      <c r="N23" s="48">
        <f>SUM(N15:N22)</f>
        <v>0</v>
      </c>
      <c r="O23" s="48">
        <f>SUM(O15:O22)</f>
        <v>0</v>
      </c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3:35" ht="31.5" customHeight="1">
      <c r="C24" s="42"/>
      <c r="D24" s="42"/>
      <c r="E24" s="54"/>
      <c r="F24" s="54"/>
      <c r="G24" s="54"/>
      <c r="H24" s="54"/>
      <c r="I24" s="54"/>
      <c r="J24" s="42"/>
      <c r="K24" s="42"/>
      <c r="L24" s="42"/>
      <c r="M24" s="42"/>
      <c r="N24" s="42"/>
      <c r="O24" s="42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6:35" ht="19.5" customHeight="1"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6:35" ht="19.5" customHeight="1"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6:35" ht="19.5" customHeight="1"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6:35" ht="19.5" customHeight="1"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6:35" ht="19.5" customHeight="1"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366" t="s">
        <v>63</v>
      </c>
      <c r="B30" s="366" t="s">
        <v>62</v>
      </c>
      <c r="C30" s="366" t="s">
        <v>2</v>
      </c>
      <c r="D30" s="366" t="s">
        <v>51</v>
      </c>
      <c r="E30" s="362" t="s">
        <v>57</v>
      </c>
      <c r="F30" s="370"/>
      <c r="G30" s="370"/>
      <c r="H30" s="370"/>
      <c r="I30" s="370"/>
      <c r="J30" s="370"/>
      <c r="K30" s="370"/>
      <c r="L30" s="370"/>
      <c r="M30" s="370"/>
      <c r="N30" s="370"/>
      <c r="O30" s="363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367"/>
      <c r="B31" s="367"/>
      <c r="C31" s="367"/>
      <c r="D31" s="367"/>
      <c r="E31" s="362" t="s">
        <v>58</v>
      </c>
      <c r="F31" s="370"/>
      <c r="G31" s="370"/>
      <c r="H31" s="370"/>
      <c r="I31" s="370"/>
      <c r="J31" s="363"/>
      <c r="K31" s="362" t="s">
        <v>61</v>
      </c>
      <c r="L31" s="370"/>
      <c r="M31" s="370"/>
      <c r="N31" s="370"/>
      <c r="O31" s="363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368"/>
      <c r="B32" s="368"/>
      <c r="C32" s="368"/>
      <c r="D32" s="368"/>
      <c r="E32" s="9" t="s">
        <v>60</v>
      </c>
      <c r="F32" s="9" t="s">
        <v>4</v>
      </c>
      <c r="G32" s="9" t="s">
        <v>5</v>
      </c>
      <c r="H32" s="9" t="s">
        <v>59</v>
      </c>
      <c r="I32" s="9" t="s">
        <v>4</v>
      </c>
      <c r="J32" s="9" t="s">
        <v>5</v>
      </c>
      <c r="K32" s="9" t="s">
        <v>65</v>
      </c>
      <c r="L32" s="9" t="s">
        <v>4</v>
      </c>
      <c r="M32" s="9" t="s">
        <v>64</v>
      </c>
      <c r="N32" s="9" t="s">
        <v>4</v>
      </c>
      <c r="O32" s="9" t="s">
        <v>5</v>
      </c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9.25" customHeight="1">
      <c r="A33" s="3">
        <v>1</v>
      </c>
      <c r="B33" s="4" t="s">
        <v>28</v>
      </c>
      <c r="C33" s="200">
        <v>41</v>
      </c>
      <c r="D33" s="200">
        <v>27</v>
      </c>
      <c r="E33" s="200">
        <v>12</v>
      </c>
      <c r="F33" s="200">
        <v>29.268292682926827</v>
      </c>
      <c r="G33" s="49">
        <f>RANK(F33,$F$33:$F$40)</f>
        <v>2</v>
      </c>
      <c r="H33" s="50">
        <v>29</v>
      </c>
      <c r="I33" s="50">
        <v>70.73170731707317</v>
      </c>
      <c r="J33" s="3">
        <f>RANK(I33,$I$33:$I$40)</f>
        <v>3</v>
      </c>
      <c r="K33" s="58"/>
      <c r="L33" s="58"/>
      <c r="M33" s="58"/>
      <c r="N33" s="3"/>
      <c r="O33" s="3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9.25" customHeight="1">
      <c r="A34" s="3">
        <v>2</v>
      </c>
      <c r="B34" s="4" t="s">
        <v>29</v>
      </c>
      <c r="C34" s="200">
        <v>43</v>
      </c>
      <c r="D34" s="200">
        <v>27</v>
      </c>
      <c r="E34" s="200">
        <v>20</v>
      </c>
      <c r="F34" s="200">
        <v>46.51162790697674</v>
      </c>
      <c r="G34" s="49">
        <f aca="true" t="shared" si="4" ref="G34:G40">RANK(F34,$F$33:$F$40)</f>
        <v>1</v>
      </c>
      <c r="H34" s="50">
        <v>23</v>
      </c>
      <c r="I34" s="50">
        <v>53.48837209302325</v>
      </c>
      <c r="J34" s="3">
        <f aca="true" t="shared" si="5" ref="J34:J40">RANK(I34,$I$33:$I$40)</f>
        <v>5</v>
      </c>
      <c r="K34" s="58"/>
      <c r="L34" s="58"/>
      <c r="M34" s="58"/>
      <c r="N34" s="3"/>
      <c r="O34" s="3"/>
      <c r="P34" s="6"/>
      <c r="Q34" s="1" t="s">
        <v>54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9.25" customHeight="1">
      <c r="A35" s="3">
        <v>3</v>
      </c>
      <c r="B35" s="4" t="s">
        <v>30</v>
      </c>
      <c r="C35" s="200">
        <v>45</v>
      </c>
      <c r="D35" s="200">
        <v>24</v>
      </c>
      <c r="E35" s="200">
        <v>6</v>
      </c>
      <c r="F35" s="200">
        <v>13.333333333333334</v>
      </c>
      <c r="G35" s="49">
        <f t="shared" si="4"/>
        <v>3</v>
      </c>
      <c r="H35" s="50">
        <v>34</v>
      </c>
      <c r="I35" s="50">
        <v>75.55555555555556</v>
      </c>
      <c r="J35" s="3">
        <f t="shared" si="5"/>
        <v>2</v>
      </c>
      <c r="K35" s="58"/>
      <c r="L35" s="58"/>
      <c r="M35" s="58"/>
      <c r="N35" s="3"/>
      <c r="O35" s="3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9.25" customHeight="1">
      <c r="A36" s="3">
        <v>4</v>
      </c>
      <c r="B36" s="4" t="s">
        <v>31</v>
      </c>
      <c r="C36" s="200">
        <v>41</v>
      </c>
      <c r="D36" s="200">
        <v>27</v>
      </c>
      <c r="E36" s="200">
        <v>3</v>
      </c>
      <c r="F36" s="200">
        <v>7.317073170731707</v>
      </c>
      <c r="G36" s="49">
        <f t="shared" si="4"/>
        <v>4</v>
      </c>
      <c r="H36" s="50">
        <v>33</v>
      </c>
      <c r="I36" s="50">
        <v>80.48780487804879</v>
      </c>
      <c r="J36" s="3">
        <f t="shared" si="5"/>
        <v>1</v>
      </c>
      <c r="K36" s="58"/>
      <c r="L36" s="58"/>
      <c r="M36" s="58"/>
      <c r="N36" s="3"/>
      <c r="O36" s="3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9.25" customHeight="1">
      <c r="A37" s="3">
        <v>5</v>
      </c>
      <c r="B37" s="3" t="s">
        <v>32</v>
      </c>
      <c r="C37" s="200">
        <v>36</v>
      </c>
      <c r="D37" s="200">
        <v>12</v>
      </c>
      <c r="E37" s="200">
        <v>0</v>
      </c>
      <c r="F37" s="200">
        <v>0</v>
      </c>
      <c r="G37" s="49">
        <f t="shared" si="4"/>
        <v>6</v>
      </c>
      <c r="H37" s="50">
        <v>14</v>
      </c>
      <c r="I37" s="50">
        <v>38.88888888888889</v>
      </c>
      <c r="J37" s="3">
        <f t="shared" si="5"/>
        <v>6</v>
      </c>
      <c r="K37" s="58"/>
      <c r="L37" s="58"/>
      <c r="M37" s="58"/>
      <c r="N37" s="3"/>
      <c r="O37" s="3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9.25" customHeight="1">
      <c r="A38" s="3">
        <v>6</v>
      </c>
      <c r="B38" s="3" t="s">
        <v>33</v>
      </c>
      <c r="C38" s="200">
        <v>33</v>
      </c>
      <c r="D38" s="200">
        <v>18</v>
      </c>
      <c r="E38" s="200">
        <v>0</v>
      </c>
      <c r="F38" s="200">
        <v>0</v>
      </c>
      <c r="G38" s="49">
        <f t="shared" si="4"/>
        <v>6</v>
      </c>
      <c r="H38" s="50">
        <v>3</v>
      </c>
      <c r="I38" s="50">
        <v>9.090909090909092</v>
      </c>
      <c r="J38" s="3">
        <f t="shared" si="5"/>
        <v>7</v>
      </c>
      <c r="K38" s="58"/>
      <c r="L38" s="58"/>
      <c r="M38" s="58"/>
      <c r="N38" s="3"/>
      <c r="O38" s="3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9.25" customHeight="1">
      <c r="A39" s="3">
        <v>7</v>
      </c>
      <c r="B39" s="3" t="s">
        <v>34</v>
      </c>
      <c r="C39" s="200">
        <v>34</v>
      </c>
      <c r="D39" s="200">
        <v>13</v>
      </c>
      <c r="E39" s="200">
        <v>1</v>
      </c>
      <c r="F39" s="200">
        <v>2.941176470588235</v>
      </c>
      <c r="G39" s="49">
        <f t="shared" si="4"/>
        <v>5</v>
      </c>
      <c r="H39" s="50">
        <v>20</v>
      </c>
      <c r="I39" s="50">
        <v>58.82352941176471</v>
      </c>
      <c r="J39" s="3">
        <f t="shared" si="5"/>
        <v>4</v>
      </c>
      <c r="K39" s="58"/>
      <c r="L39" s="58"/>
      <c r="M39" s="58"/>
      <c r="N39" s="3"/>
      <c r="O39" s="3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9.25" customHeight="1">
      <c r="A40" s="3">
        <v>8</v>
      </c>
      <c r="B40" s="3" t="s">
        <v>35</v>
      </c>
      <c r="C40" s="200">
        <v>33</v>
      </c>
      <c r="D40" s="200">
        <v>5</v>
      </c>
      <c r="E40" s="200">
        <v>0</v>
      </c>
      <c r="F40" s="200">
        <v>0</v>
      </c>
      <c r="G40" s="49">
        <f t="shared" si="4"/>
        <v>6</v>
      </c>
      <c r="H40" s="50">
        <v>2</v>
      </c>
      <c r="I40" s="50">
        <v>6.0606060606060606</v>
      </c>
      <c r="J40" s="3">
        <f t="shared" si="5"/>
        <v>8</v>
      </c>
      <c r="K40" s="58"/>
      <c r="L40" s="58"/>
      <c r="M40" s="58"/>
      <c r="N40" s="3"/>
      <c r="O40" s="3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9.25" customHeight="1">
      <c r="A41" s="362" t="s">
        <v>6</v>
      </c>
      <c r="B41" s="363"/>
      <c r="C41" s="3"/>
      <c r="D41" s="3"/>
      <c r="E41" s="3">
        <v>42</v>
      </c>
      <c r="F41" s="49">
        <v>13.725490196078432</v>
      </c>
      <c r="G41" s="3"/>
      <c r="H41" s="3">
        <v>158</v>
      </c>
      <c r="I41" s="50">
        <v>51.633986928104584</v>
      </c>
      <c r="J41" s="3"/>
      <c r="K41" s="3">
        <f>SUM(K33:K40)</f>
        <v>0</v>
      </c>
      <c r="L41" s="3">
        <f>SUM(L33:L40)</f>
        <v>0</v>
      </c>
      <c r="M41" s="3">
        <f>SUM(M33:M40)</f>
        <v>0</v>
      </c>
      <c r="N41" s="3">
        <f>SUM(N33:N40)</f>
        <v>0</v>
      </c>
      <c r="O41" s="3">
        <f>SUM(O33:O40)</f>
        <v>0</v>
      </c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.75">
      <c r="A42" s="6"/>
      <c r="B42" s="6"/>
      <c r="C42" s="6"/>
      <c r="D42" s="6"/>
      <c r="E42" s="7"/>
      <c r="F42" s="7"/>
      <c r="G42" s="7"/>
      <c r="H42" s="7"/>
      <c r="I42" s="7"/>
      <c r="J42" s="6"/>
      <c r="K42" s="6"/>
      <c r="L42" s="6"/>
      <c r="M42" s="6"/>
      <c r="N42" s="6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8.75">
      <c r="A43" s="6"/>
      <c r="B43" s="6"/>
      <c r="C43" s="6"/>
      <c r="D43" s="6"/>
      <c r="E43" s="7"/>
      <c r="F43" s="7"/>
      <c r="G43" s="7"/>
      <c r="H43" s="7"/>
      <c r="I43" s="7"/>
      <c r="J43" s="6"/>
      <c r="K43" s="6"/>
      <c r="L43" s="6"/>
      <c r="M43" s="6"/>
      <c r="N43" s="6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8.75">
      <c r="A44" s="6"/>
      <c r="B44" s="6"/>
      <c r="C44" s="6"/>
      <c r="D44" s="6"/>
      <c r="E44" s="7"/>
      <c r="F44" s="7"/>
      <c r="G44" s="7"/>
      <c r="H44" s="7"/>
      <c r="I44" s="7"/>
      <c r="J44" s="6"/>
      <c r="K44" s="6"/>
      <c r="L44" s="6"/>
      <c r="M44" s="6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.75">
      <c r="A45" s="6"/>
      <c r="B45" s="6"/>
      <c r="C45" s="6"/>
      <c r="D45" s="6"/>
      <c r="E45" s="7"/>
      <c r="F45" s="7"/>
      <c r="G45" s="7"/>
      <c r="H45" s="7"/>
      <c r="I45" s="7"/>
      <c r="J45" s="6"/>
      <c r="K45" s="6"/>
      <c r="L45" s="6"/>
      <c r="M45" s="6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.75">
      <c r="A46" s="6"/>
      <c r="B46" s="6"/>
      <c r="C46" s="6"/>
      <c r="D46" s="6"/>
      <c r="E46" s="7"/>
      <c r="F46" s="7"/>
      <c r="G46" s="7"/>
      <c r="H46" s="7"/>
      <c r="I46" s="7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8.75">
      <c r="A47" s="6"/>
      <c r="B47" s="6"/>
      <c r="C47" s="6"/>
      <c r="D47" s="6"/>
      <c r="E47" s="7"/>
      <c r="F47" s="7"/>
      <c r="G47" s="7"/>
      <c r="H47" s="7"/>
      <c r="I47" s="7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8.75">
      <c r="A48" s="6"/>
      <c r="B48" s="6"/>
      <c r="C48" s="6"/>
      <c r="D48" s="6"/>
      <c r="E48" s="7"/>
      <c r="F48" s="7"/>
      <c r="G48" s="7"/>
      <c r="H48" s="7"/>
      <c r="I48" s="7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8.75">
      <c r="A49" s="6"/>
      <c r="B49" s="6"/>
      <c r="C49" s="6"/>
      <c r="D49" s="6"/>
      <c r="E49" s="7"/>
      <c r="F49" s="7"/>
      <c r="G49" s="7"/>
      <c r="H49" s="7"/>
      <c r="I49" s="7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8.75">
      <c r="A50" s="6"/>
      <c r="B50" s="6"/>
      <c r="C50" s="6"/>
      <c r="D50" s="6"/>
      <c r="E50" s="7"/>
      <c r="F50" s="7"/>
      <c r="G50" s="7"/>
      <c r="H50" s="7"/>
      <c r="I50" s="7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8.75">
      <c r="A51" s="6"/>
      <c r="B51" s="6"/>
      <c r="C51" s="6"/>
      <c r="D51" s="6"/>
      <c r="E51" s="7"/>
      <c r="F51" s="7"/>
      <c r="G51" s="7"/>
      <c r="H51" s="7"/>
      <c r="I51" s="7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8.75">
      <c r="A52" s="6"/>
      <c r="B52" s="6"/>
      <c r="C52" s="6"/>
      <c r="D52" s="6"/>
      <c r="E52" s="7"/>
      <c r="F52" s="7"/>
      <c r="G52" s="7"/>
      <c r="H52" s="7"/>
      <c r="I52" s="7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8.75">
      <c r="A53" s="6"/>
      <c r="B53" s="6"/>
      <c r="C53" s="6"/>
      <c r="D53" s="6"/>
      <c r="E53" s="7"/>
      <c r="F53" s="7"/>
      <c r="G53" s="7"/>
      <c r="H53" s="7"/>
      <c r="I53" s="7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8.75">
      <c r="A54" s="6"/>
      <c r="B54" s="6"/>
      <c r="C54" s="6"/>
      <c r="D54" s="6"/>
      <c r="E54" s="7"/>
      <c r="F54" s="7"/>
      <c r="G54" s="7"/>
      <c r="H54" s="7"/>
      <c r="I54" s="7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8.75">
      <c r="A55" s="2"/>
      <c r="B55" s="2"/>
      <c r="C55" s="2"/>
      <c r="D55" s="2"/>
      <c r="E55" s="51"/>
      <c r="F55" s="51"/>
      <c r="G55" s="51"/>
      <c r="H55" s="51"/>
      <c r="I55" s="51"/>
      <c r="J55" s="2"/>
      <c r="K55" s="2"/>
      <c r="L55" s="2"/>
      <c r="M55" s="2"/>
      <c r="N55" s="2"/>
      <c r="O55" s="2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8.75">
      <c r="A56" s="2"/>
      <c r="B56" s="2"/>
      <c r="C56" s="2"/>
      <c r="D56" s="2"/>
      <c r="E56" s="51"/>
      <c r="F56" s="51"/>
      <c r="G56" s="51"/>
      <c r="H56" s="51"/>
      <c r="I56" s="51"/>
      <c r="J56" s="2"/>
      <c r="K56" s="2"/>
      <c r="L56" s="2"/>
      <c r="M56" s="2"/>
      <c r="N56" s="2"/>
      <c r="O56" s="2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8.75">
      <c r="A57" s="2"/>
      <c r="B57" s="2"/>
      <c r="C57" s="2"/>
      <c r="D57" s="2"/>
      <c r="E57" s="51"/>
      <c r="F57" s="51"/>
      <c r="G57" s="51"/>
      <c r="H57" s="51"/>
      <c r="I57" s="51"/>
      <c r="J57" s="2"/>
      <c r="K57" s="2"/>
      <c r="L57" s="2"/>
      <c r="M57" s="2"/>
      <c r="N57" s="2"/>
      <c r="O57" s="2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8.75">
      <c r="A58" s="2"/>
      <c r="B58" s="2"/>
      <c r="C58" s="2"/>
      <c r="D58" s="2"/>
      <c r="E58" s="51"/>
      <c r="F58" s="51"/>
      <c r="G58" s="51"/>
      <c r="H58" s="51"/>
      <c r="I58" s="51"/>
      <c r="J58" s="2"/>
      <c r="K58" s="2"/>
      <c r="L58" s="2"/>
      <c r="M58" s="2"/>
      <c r="N58" s="2"/>
      <c r="O58" s="2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8.75">
      <c r="A59" s="2"/>
      <c r="B59" s="2"/>
      <c r="C59" s="2"/>
      <c r="D59" s="2"/>
      <c r="E59" s="51"/>
      <c r="F59" s="51"/>
      <c r="G59" s="51"/>
      <c r="H59" s="51"/>
      <c r="I59" s="51"/>
      <c r="J59" s="2"/>
      <c r="K59" s="2"/>
      <c r="L59" s="2"/>
      <c r="M59" s="2"/>
      <c r="N59" s="2"/>
      <c r="O59" s="2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8.75">
      <c r="A60" s="2"/>
      <c r="B60" s="2"/>
      <c r="C60" s="2"/>
      <c r="D60" s="2"/>
      <c r="E60" s="51"/>
      <c r="F60" s="51"/>
      <c r="G60" s="51"/>
      <c r="H60" s="51"/>
      <c r="I60" s="51"/>
      <c r="J60" s="2"/>
      <c r="K60" s="2"/>
      <c r="L60" s="2"/>
      <c r="M60" s="2"/>
      <c r="N60" s="2"/>
      <c r="O60" s="2"/>
      <c r="P60" s="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8.75">
      <c r="A61" s="2"/>
      <c r="B61" s="2"/>
      <c r="C61" s="2"/>
      <c r="D61" s="2"/>
      <c r="E61" s="51"/>
      <c r="F61" s="51"/>
      <c r="G61" s="51"/>
      <c r="H61" s="51"/>
      <c r="I61" s="51"/>
      <c r="J61" s="2"/>
      <c r="K61" s="2"/>
      <c r="L61" s="2"/>
      <c r="M61" s="2"/>
      <c r="N61" s="2"/>
      <c r="O61" s="2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.75">
      <c r="A62" s="2"/>
      <c r="B62" s="2"/>
      <c r="C62" s="2"/>
      <c r="D62" s="2"/>
      <c r="E62" s="51"/>
      <c r="F62" s="51"/>
      <c r="G62" s="51"/>
      <c r="H62" s="51"/>
      <c r="I62" s="51"/>
      <c r="J62" s="2"/>
      <c r="K62" s="2"/>
      <c r="L62" s="2"/>
      <c r="M62" s="2"/>
      <c r="N62" s="2"/>
      <c r="O62" s="2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8.75">
      <c r="A63" s="2"/>
      <c r="B63" s="2"/>
      <c r="C63" s="2"/>
      <c r="D63" s="2"/>
      <c r="E63" s="51"/>
      <c r="F63" s="51"/>
      <c r="G63" s="51"/>
      <c r="H63" s="51"/>
      <c r="I63" s="51"/>
      <c r="J63" s="2"/>
      <c r="K63" s="2"/>
      <c r="L63" s="2"/>
      <c r="M63" s="2"/>
      <c r="N63" s="2"/>
      <c r="O63" s="2"/>
      <c r="P63" s="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.75">
      <c r="A64" s="2"/>
      <c r="B64" s="2"/>
      <c r="C64" s="2"/>
      <c r="D64" s="2"/>
      <c r="E64" s="51"/>
      <c r="F64" s="51"/>
      <c r="G64" s="51"/>
      <c r="H64" s="51"/>
      <c r="I64" s="51"/>
      <c r="J64" s="2"/>
      <c r="K64" s="2"/>
      <c r="L64" s="2"/>
      <c r="M64" s="2"/>
      <c r="N64" s="2"/>
      <c r="O64" s="2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.75">
      <c r="A65" s="2"/>
      <c r="B65" s="2"/>
      <c r="C65" s="2"/>
      <c r="D65" s="2"/>
      <c r="E65" s="51"/>
      <c r="F65" s="51"/>
      <c r="G65" s="51"/>
      <c r="H65" s="51"/>
      <c r="I65" s="51"/>
      <c r="J65" s="2"/>
      <c r="K65" s="2"/>
      <c r="L65" s="2"/>
      <c r="M65" s="2"/>
      <c r="N65" s="2"/>
      <c r="O65" s="2"/>
      <c r="P65" s="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.75">
      <c r="A66" s="2"/>
      <c r="B66" s="2"/>
      <c r="C66" s="2"/>
      <c r="D66" s="2"/>
      <c r="E66" s="51"/>
      <c r="F66" s="51"/>
      <c r="G66" s="51"/>
      <c r="H66" s="51"/>
      <c r="I66" s="51"/>
      <c r="J66" s="2"/>
      <c r="K66" s="2"/>
      <c r="L66" s="2"/>
      <c r="M66" s="2"/>
      <c r="N66" s="2"/>
      <c r="O66" s="2"/>
      <c r="P66" s="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41"/>
      <c r="F67" s="41"/>
      <c r="G67" s="41"/>
      <c r="H67" s="41"/>
      <c r="I67" s="41"/>
      <c r="J67" s="1"/>
      <c r="K67" s="1"/>
      <c r="L67" s="1"/>
      <c r="M67" s="1"/>
      <c r="N67" s="1"/>
      <c r="O67" s="1"/>
      <c r="P67" s="3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41"/>
      <c r="F68" s="41"/>
      <c r="G68" s="41"/>
      <c r="H68" s="41"/>
      <c r="I68" s="41"/>
      <c r="J68" s="1"/>
      <c r="K68" s="1"/>
      <c r="L68" s="1"/>
      <c r="M68" s="1"/>
      <c r="N68" s="1"/>
      <c r="O68" s="1"/>
      <c r="P68" s="3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>
      <c r="A69" s="1"/>
      <c r="B69" s="1"/>
      <c r="C69" s="1"/>
      <c r="D69" s="1"/>
      <c r="E69" s="41"/>
      <c r="F69" s="41"/>
      <c r="G69" s="41"/>
      <c r="H69" s="41"/>
      <c r="I69" s="41"/>
      <c r="J69" s="1"/>
      <c r="K69" s="1"/>
      <c r="L69" s="1"/>
      <c r="M69" s="1"/>
      <c r="N69" s="1"/>
      <c r="O69" s="1"/>
      <c r="P69" s="3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</sheetData>
  <sheetProtection/>
  <mergeCells count="19">
    <mergeCell ref="A41:B41"/>
    <mergeCell ref="A1:P1"/>
    <mergeCell ref="A3:A5"/>
    <mergeCell ref="B3:B5"/>
    <mergeCell ref="C3:C5"/>
    <mergeCell ref="D3:D5"/>
    <mergeCell ref="P3:P5"/>
    <mergeCell ref="E4:J4"/>
    <mergeCell ref="A30:A32"/>
    <mergeCell ref="B30:B32"/>
    <mergeCell ref="A14:B14"/>
    <mergeCell ref="A23:B23"/>
    <mergeCell ref="C30:C32"/>
    <mergeCell ref="E3:O3"/>
    <mergeCell ref="K4:O4"/>
    <mergeCell ref="D30:D32"/>
    <mergeCell ref="E30:O30"/>
    <mergeCell ref="E31:J31"/>
    <mergeCell ref="K31:O31"/>
  </mergeCells>
  <printOptions/>
  <pageMargins left="1.18" right="0.18" top="0.25" bottom="0.28" header="0.2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9">
      <selection activeCell="D21" sqref="D21"/>
    </sheetView>
  </sheetViews>
  <sheetFormatPr defaultColWidth="9.140625" defaultRowHeight="12.75"/>
  <cols>
    <col min="1" max="1" width="5.140625" style="116" customWidth="1"/>
    <col min="2" max="2" width="7.28125" style="45" customWidth="1"/>
    <col min="3" max="3" width="23.421875" style="61" customWidth="1"/>
    <col min="4" max="4" width="6.28125" style="60" customWidth="1"/>
    <col min="5" max="5" width="6.140625" style="60" customWidth="1"/>
    <col min="6" max="6" width="5.7109375" style="60" customWidth="1"/>
    <col min="7" max="8" width="6.00390625" style="60" customWidth="1"/>
    <col min="9" max="9" width="6.28125" style="60" customWidth="1"/>
    <col min="10" max="10" width="6.140625" style="60" customWidth="1"/>
    <col min="11" max="11" width="5.421875" style="60" customWidth="1"/>
    <col min="12" max="12" width="6.28125" style="60" customWidth="1"/>
    <col min="13" max="13" width="5.7109375" style="60" customWidth="1"/>
    <col min="14" max="14" width="6.421875" style="60" customWidth="1"/>
    <col min="15" max="15" width="5.57421875" style="60" customWidth="1"/>
    <col min="16" max="16" width="6.140625" style="60" customWidth="1"/>
    <col min="17" max="17" width="6.421875" style="60" customWidth="1"/>
    <col min="18" max="18" width="5.8515625" style="60" customWidth="1"/>
    <col min="19" max="19" width="7.7109375" style="60" customWidth="1"/>
  </cols>
  <sheetData>
    <row r="2" spans="1:19" ht="18">
      <c r="A2" s="424" t="s">
        <v>233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</row>
    <row r="3" ht="18.75" thickBot="1">
      <c r="C3" s="112"/>
    </row>
    <row r="4" spans="1:19" ht="33.75" customHeight="1" thickBot="1">
      <c r="A4" s="465" t="s">
        <v>0</v>
      </c>
      <c r="B4" s="467" t="s">
        <v>130</v>
      </c>
      <c r="C4" s="468" t="s">
        <v>84</v>
      </c>
      <c r="D4" s="470" t="s">
        <v>85</v>
      </c>
      <c r="E4" s="470" t="s">
        <v>86</v>
      </c>
      <c r="F4" s="470" t="s">
        <v>87</v>
      </c>
      <c r="G4" s="470" t="s">
        <v>88</v>
      </c>
      <c r="H4" s="470" t="s">
        <v>89</v>
      </c>
      <c r="I4" s="470" t="s">
        <v>90</v>
      </c>
      <c r="J4" s="470" t="s">
        <v>91</v>
      </c>
      <c r="K4" s="470" t="s">
        <v>92</v>
      </c>
      <c r="L4" s="470" t="s">
        <v>93</v>
      </c>
      <c r="M4" s="470" t="s">
        <v>94</v>
      </c>
      <c r="N4" s="470" t="s">
        <v>95</v>
      </c>
      <c r="O4" s="470" t="s">
        <v>96</v>
      </c>
      <c r="P4" s="470" t="s">
        <v>97</v>
      </c>
      <c r="Q4" s="472" t="s">
        <v>98</v>
      </c>
      <c r="R4" s="474" t="s">
        <v>234</v>
      </c>
      <c r="S4" s="475"/>
    </row>
    <row r="5" spans="1:19" ht="16.5" thickBot="1">
      <c r="A5" s="466"/>
      <c r="B5" s="467"/>
      <c r="C5" s="469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3"/>
      <c r="R5" s="110" t="s">
        <v>99</v>
      </c>
      <c r="S5" s="111" t="s">
        <v>100</v>
      </c>
    </row>
    <row r="6" spans="1:19" ht="25.5" customHeight="1" thickBot="1">
      <c r="A6" s="130">
        <v>1</v>
      </c>
      <c r="B6" s="129" t="s">
        <v>31</v>
      </c>
      <c r="C6" s="62" t="s">
        <v>207</v>
      </c>
      <c r="D6" s="67">
        <v>5.3</v>
      </c>
      <c r="E6" s="67">
        <v>5</v>
      </c>
      <c r="F6" s="67">
        <v>6.8</v>
      </c>
      <c r="G6" s="67">
        <v>6</v>
      </c>
      <c r="H6" s="67">
        <v>6.9</v>
      </c>
      <c r="I6" s="67">
        <v>4.4</v>
      </c>
      <c r="J6" s="67">
        <v>5</v>
      </c>
      <c r="K6" s="67">
        <v>6.7</v>
      </c>
      <c r="L6" s="67">
        <v>5</v>
      </c>
      <c r="M6" s="67">
        <v>6.1</v>
      </c>
      <c r="N6" s="67">
        <v>5.1</v>
      </c>
      <c r="O6" s="126" t="s">
        <v>104</v>
      </c>
      <c r="P6" s="67">
        <v>6.8</v>
      </c>
      <c r="Q6" s="114">
        <v>5.8</v>
      </c>
      <c r="R6" s="69" t="s">
        <v>105</v>
      </c>
      <c r="S6" s="70" t="s">
        <v>106</v>
      </c>
    </row>
    <row r="7" spans="1:19" ht="25.5" customHeight="1" thickBot="1">
      <c r="A7" s="130">
        <v>2</v>
      </c>
      <c r="B7" s="129" t="s">
        <v>31</v>
      </c>
      <c r="C7" s="62" t="s">
        <v>208</v>
      </c>
      <c r="D7" s="67">
        <v>5.4</v>
      </c>
      <c r="E7" s="67">
        <v>5.1</v>
      </c>
      <c r="F7" s="67">
        <v>7.2</v>
      </c>
      <c r="G7" s="67">
        <v>5.8</v>
      </c>
      <c r="H7" s="67">
        <v>6.4</v>
      </c>
      <c r="I7" s="67">
        <v>6.5</v>
      </c>
      <c r="J7" s="67">
        <v>5.4</v>
      </c>
      <c r="K7" s="67">
        <v>6.6</v>
      </c>
      <c r="L7" s="67">
        <v>5.6</v>
      </c>
      <c r="M7" s="67">
        <v>7</v>
      </c>
      <c r="N7" s="67">
        <v>5.1</v>
      </c>
      <c r="O7" s="126" t="s">
        <v>104</v>
      </c>
      <c r="P7" s="67">
        <v>3.9</v>
      </c>
      <c r="Q7" s="114">
        <v>5.8</v>
      </c>
      <c r="R7" s="69" t="s">
        <v>105</v>
      </c>
      <c r="S7" s="70" t="s">
        <v>106</v>
      </c>
    </row>
    <row r="8" spans="1:19" ht="25.5" customHeight="1" thickBot="1">
      <c r="A8" s="130">
        <v>3</v>
      </c>
      <c r="B8" s="129" t="s">
        <v>31</v>
      </c>
      <c r="C8" s="62" t="s">
        <v>209</v>
      </c>
      <c r="D8" s="128">
        <v>4.2</v>
      </c>
      <c r="E8" s="71">
        <v>4.2</v>
      </c>
      <c r="F8" s="71">
        <v>5.4</v>
      </c>
      <c r="G8" s="71">
        <v>5.8</v>
      </c>
      <c r="H8" s="71">
        <v>6</v>
      </c>
      <c r="I8" s="128">
        <v>4.2</v>
      </c>
      <c r="J8" s="71">
        <v>5</v>
      </c>
      <c r="K8" s="71">
        <v>6.8</v>
      </c>
      <c r="L8" s="75">
        <v>5.3</v>
      </c>
      <c r="M8" s="71">
        <v>6.3</v>
      </c>
      <c r="N8" s="71">
        <v>5</v>
      </c>
      <c r="O8" s="71" t="s">
        <v>101</v>
      </c>
      <c r="P8" s="71">
        <v>4.8</v>
      </c>
      <c r="Q8" s="117">
        <v>5.3</v>
      </c>
      <c r="R8" s="73" t="s">
        <v>105</v>
      </c>
      <c r="S8" s="74" t="s">
        <v>106</v>
      </c>
    </row>
    <row r="9" spans="1:19" ht="25.5" customHeight="1" thickBot="1">
      <c r="A9" s="130">
        <v>4</v>
      </c>
      <c r="B9" s="129" t="s">
        <v>31</v>
      </c>
      <c r="C9" s="62" t="s">
        <v>210</v>
      </c>
      <c r="D9" s="63">
        <v>5.6</v>
      </c>
      <c r="E9" s="63">
        <v>4.5</v>
      </c>
      <c r="F9" s="63">
        <v>5.6</v>
      </c>
      <c r="G9" s="63">
        <v>7.3</v>
      </c>
      <c r="H9" s="63">
        <v>7</v>
      </c>
      <c r="I9" s="63">
        <v>6.1</v>
      </c>
      <c r="J9" s="63">
        <v>5.3</v>
      </c>
      <c r="K9" s="63">
        <v>7.6</v>
      </c>
      <c r="L9" s="118">
        <v>6.2</v>
      </c>
      <c r="M9" s="63">
        <v>7</v>
      </c>
      <c r="N9" s="63">
        <v>5.1</v>
      </c>
      <c r="O9" s="127" t="s">
        <v>104</v>
      </c>
      <c r="P9" s="63">
        <v>7.3</v>
      </c>
      <c r="Q9" s="119">
        <v>6.2</v>
      </c>
      <c r="R9" s="65" t="s">
        <v>105</v>
      </c>
      <c r="S9" s="66" t="s">
        <v>106</v>
      </c>
    </row>
    <row r="10" spans="1:19" ht="25.5" customHeight="1" thickBot="1">
      <c r="A10" s="130">
        <v>5</v>
      </c>
      <c r="B10" s="129" t="s">
        <v>31</v>
      </c>
      <c r="C10" s="62" t="s">
        <v>211</v>
      </c>
      <c r="D10" s="127">
        <v>4.3</v>
      </c>
      <c r="E10" s="63">
        <v>5.2</v>
      </c>
      <c r="F10" s="63">
        <v>4</v>
      </c>
      <c r="G10" s="63">
        <v>4.1</v>
      </c>
      <c r="H10" s="63">
        <v>5.9</v>
      </c>
      <c r="I10" s="127">
        <v>3.9</v>
      </c>
      <c r="J10" s="63">
        <v>5</v>
      </c>
      <c r="K10" s="63">
        <v>7.4</v>
      </c>
      <c r="L10" s="118">
        <v>5</v>
      </c>
      <c r="M10" s="63">
        <v>7</v>
      </c>
      <c r="N10" s="63">
        <v>5.6</v>
      </c>
      <c r="O10" s="127" t="s">
        <v>104</v>
      </c>
      <c r="P10" s="63">
        <v>7.4</v>
      </c>
      <c r="Q10" s="119">
        <v>5.4</v>
      </c>
      <c r="R10" s="65" t="s">
        <v>105</v>
      </c>
      <c r="S10" s="66" t="s">
        <v>106</v>
      </c>
    </row>
    <row r="11" spans="1:19" ht="25.5" customHeight="1" thickBot="1">
      <c r="A11" s="130">
        <v>6</v>
      </c>
      <c r="B11" s="129" t="s">
        <v>31</v>
      </c>
      <c r="C11" s="62" t="s">
        <v>212</v>
      </c>
      <c r="D11" s="63">
        <v>4.5</v>
      </c>
      <c r="E11" s="63">
        <v>4.8</v>
      </c>
      <c r="F11" s="63">
        <v>5.4</v>
      </c>
      <c r="G11" s="63">
        <v>6.6</v>
      </c>
      <c r="H11" s="63">
        <v>7.9</v>
      </c>
      <c r="I11" s="63">
        <v>6.8</v>
      </c>
      <c r="J11" s="63">
        <v>5.8</v>
      </c>
      <c r="K11" s="63">
        <v>7.8</v>
      </c>
      <c r="L11" s="63">
        <v>5.4</v>
      </c>
      <c r="M11" s="63">
        <v>6.9</v>
      </c>
      <c r="N11" s="63">
        <v>5</v>
      </c>
      <c r="O11" s="127" t="s">
        <v>104</v>
      </c>
      <c r="P11" s="63">
        <v>7.5</v>
      </c>
      <c r="Q11" s="119">
        <v>6.2</v>
      </c>
      <c r="R11" s="65" t="s">
        <v>105</v>
      </c>
      <c r="S11" s="66" t="s">
        <v>106</v>
      </c>
    </row>
    <row r="12" spans="1:19" ht="25.5" customHeight="1" thickBot="1">
      <c r="A12" s="130">
        <v>7</v>
      </c>
      <c r="B12" s="129" t="s">
        <v>31</v>
      </c>
      <c r="C12" s="62" t="s">
        <v>213</v>
      </c>
      <c r="D12" s="67">
        <v>5.3</v>
      </c>
      <c r="E12" s="67">
        <v>4.8</v>
      </c>
      <c r="F12" s="67">
        <v>5.5</v>
      </c>
      <c r="G12" s="67">
        <v>5.4</v>
      </c>
      <c r="H12" s="67">
        <v>6.8</v>
      </c>
      <c r="I12" s="67">
        <v>5</v>
      </c>
      <c r="J12" s="67">
        <v>6</v>
      </c>
      <c r="K12" s="67">
        <v>7.7</v>
      </c>
      <c r="L12" s="67">
        <v>6.5</v>
      </c>
      <c r="M12" s="67">
        <v>7</v>
      </c>
      <c r="N12" s="67">
        <v>6.3</v>
      </c>
      <c r="O12" s="126" t="s">
        <v>104</v>
      </c>
      <c r="P12" s="67">
        <v>7.1</v>
      </c>
      <c r="Q12" s="114">
        <v>6.1</v>
      </c>
      <c r="R12" s="69" t="s">
        <v>105</v>
      </c>
      <c r="S12" s="70" t="s">
        <v>106</v>
      </c>
    </row>
    <row r="13" spans="1:19" ht="25.5" customHeight="1" thickBot="1">
      <c r="A13" s="130">
        <v>8</v>
      </c>
      <c r="B13" s="129" t="s">
        <v>32</v>
      </c>
      <c r="C13" s="62" t="s">
        <v>214</v>
      </c>
      <c r="D13" s="67">
        <v>5.1</v>
      </c>
      <c r="E13" s="67">
        <v>5.2</v>
      </c>
      <c r="F13" s="67">
        <v>5</v>
      </c>
      <c r="G13" s="67">
        <v>3.5</v>
      </c>
      <c r="H13" s="67">
        <v>5.1</v>
      </c>
      <c r="I13" s="67">
        <v>5</v>
      </c>
      <c r="J13" s="67">
        <v>8</v>
      </c>
      <c r="K13" s="67">
        <v>6.3</v>
      </c>
      <c r="L13" s="67">
        <v>3.1</v>
      </c>
      <c r="M13" s="67">
        <v>6.4</v>
      </c>
      <c r="N13" s="67">
        <v>6</v>
      </c>
      <c r="O13" s="67" t="s">
        <v>101</v>
      </c>
      <c r="P13" s="67">
        <v>5.6</v>
      </c>
      <c r="Q13" s="114">
        <v>5.4</v>
      </c>
      <c r="R13" s="69" t="s">
        <v>113</v>
      </c>
      <c r="S13" s="70" t="s">
        <v>106</v>
      </c>
    </row>
    <row r="14" spans="1:19" ht="25.5" customHeight="1" thickBot="1">
      <c r="A14" s="130">
        <v>9</v>
      </c>
      <c r="B14" s="129" t="s">
        <v>34</v>
      </c>
      <c r="C14" s="62" t="s">
        <v>215</v>
      </c>
      <c r="D14" s="67">
        <v>2.9</v>
      </c>
      <c r="E14" s="67">
        <v>6.3</v>
      </c>
      <c r="F14" s="67">
        <v>5.5</v>
      </c>
      <c r="G14" s="67">
        <v>5.9</v>
      </c>
      <c r="H14" s="67">
        <v>6.6</v>
      </c>
      <c r="I14" s="67">
        <v>4.7</v>
      </c>
      <c r="J14" s="67">
        <v>5.3</v>
      </c>
      <c r="K14" s="67">
        <v>7.8</v>
      </c>
      <c r="L14" s="67">
        <v>3.1</v>
      </c>
      <c r="M14" s="67">
        <v>6.6</v>
      </c>
      <c r="N14" s="67">
        <v>7.1</v>
      </c>
      <c r="O14" s="67" t="s">
        <v>101</v>
      </c>
      <c r="P14" s="67">
        <v>7</v>
      </c>
      <c r="Q14" s="114">
        <v>5.7</v>
      </c>
      <c r="R14" s="69" t="s">
        <v>48</v>
      </c>
      <c r="S14" s="70" t="s">
        <v>106</v>
      </c>
    </row>
    <row r="15" spans="1:19" ht="25.5" customHeight="1" thickBot="1">
      <c r="A15" s="130">
        <v>10</v>
      </c>
      <c r="B15" s="129" t="s">
        <v>34</v>
      </c>
      <c r="C15" s="62" t="s">
        <v>216</v>
      </c>
      <c r="D15" s="67">
        <v>4.7</v>
      </c>
      <c r="E15" s="67">
        <v>3.4</v>
      </c>
      <c r="F15" s="67">
        <v>5.6</v>
      </c>
      <c r="G15" s="67">
        <v>5.9</v>
      </c>
      <c r="H15" s="67">
        <v>6.6</v>
      </c>
      <c r="I15" s="67">
        <v>6.8</v>
      </c>
      <c r="J15" s="67">
        <v>6.1</v>
      </c>
      <c r="K15" s="67">
        <v>7.9</v>
      </c>
      <c r="L15" s="67">
        <v>3.1</v>
      </c>
      <c r="M15" s="67">
        <v>7.5</v>
      </c>
      <c r="N15" s="67">
        <v>5</v>
      </c>
      <c r="O15" s="67" t="s">
        <v>101</v>
      </c>
      <c r="P15" s="67">
        <v>8.6</v>
      </c>
      <c r="Q15" s="114">
        <v>5.9</v>
      </c>
      <c r="R15" s="69" t="s">
        <v>105</v>
      </c>
      <c r="S15" s="70" t="s">
        <v>106</v>
      </c>
    </row>
    <row r="16" spans="1:19" ht="25.5" customHeight="1" thickBot="1">
      <c r="A16" s="130">
        <v>11</v>
      </c>
      <c r="B16" s="129" t="s">
        <v>36</v>
      </c>
      <c r="C16" s="62" t="s">
        <v>217</v>
      </c>
      <c r="D16" s="67">
        <v>4.3</v>
      </c>
      <c r="E16" s="67">
        <v>3.8</v>
      </c>
      <c r="F16" s="67">
        <v>4.8</v>
      </c>
      <c r="G16" s="67">
        <v>3.8</v>
      </c>
      <c r="H16" s="67">
        <v>6</v>
      </c>
      <c r="I16" s="67">
        <v>6.8</v>
      </c>
      <c r="J16" s="67">
        <v>9.6</v>
      </c>
      <c r="K16" s="67">
        <v>6</v>
      </c>
      <c r="L16" s="67">
        <v>3.3</v>
      </c>
      <c r="M16" s="67">
        <v>7</v>
      </c>
      <c r="N16" s="67">
        <v>6.8</v>
      </c>
      <c r="O16" s="67" t="s">
        <v>101</v>
      </c>
      <c r="P16" s="67">
        <v>6.1</v>
      </c>
      <c r="Q16" s="114">
        <v>5.7</v>
      </c>
      <c r="R16" s="69" t="s">
        <v>48</v>
      </c>
      <c r="S16" s="70" t="s">
        <v>106</v>
      </c>
    </row>
    <row r="17" spans="1:19" ht="25.5" customHeight="1" thickBot="1">
      <c r="A17" s="130">
        <v>12</v>
      </c>
      <c r="B17" s="129" t="s">
        <v>36</v>
      </c>
      <c r="C17" s="62" t="s">
        <v>158</v>
      </c>
      <c r="D17" s="67">
        <v>5.3</v>
      </c>
      <c r="E17" s="67">
        <v>4.1</v>
      </c>
      <c r="F17" s="67">
        <v>5.3</v>
      </c>
      <c r="G17" s="67">
        <v>4.6</v>
      </c>
      <c r="H17" s="67">
        <v>3.6</v>
      </c>
      <c r="I17" s="67">
        <v>4.7</v>
      </c>
      <c r="J17" s="67">
        <v>8.3</v>
      </c>
      <c r="K17" s="67">
        <v>6.4</v>
      </c>
      <c r="L17" s="67">
        <v>3.3</v>
      </c>
      <c r="M17" s="67">
        <v>5</v>
      </c>
      <c r="N17" s="67">
        <v>5.8</v>
      </c>
      <c r="O17" s="67" t="s">
        <v>101</v>
      </c>
      <c r="P17" s="67">
        <v>3.3</v>
      </c>
      <c r="Q17" s="114">
        <v>5</v>
      </c>
      <c r="R17" s="69" t="s">
        <v>48</v>
      </c>
      <c r="S17" s="70" t="s">
        <v>106</v>
      </c>
    </row>
    <row r="18" spans="1:19" ht="25.5" customHeight="1" thickBot="1">
      <c r="A18" s="130">
        <v>13</v>
      </c>
      <c r="B18" s="129" t="s">
        <v>36</v>
      </c>
      <c r="C18" s="62" t="s">
        <v>218</v>
      </c>
      <c r="D18" s="67">
        <v>4.3</v>
      </c>
      <c r="E18" s="67">
        <v>3.6</v>
      </c>
      <c r="F18" s="67">
        <v>4.7</v>
      </c>
      <c r="G18" s="67">
        <v>5.5</v>
      </c>
      <c r="H18" s="67">
        <v>5.4</v>
      </c>
      <c r="I18" s="67">
        <v>5.9</v>
      </c>
      <c r="J18" s="67">
        <v>8.3</v>
      </c>
      <c r="K18" s="67">
        <v>6</v>
      </c>
      <c r="L18" s="67">
        <v>2.6</v>
      </c>
      <c r="M18" s="67">
        <v>5.3</v>
      </c>
      <c r="N18" s="67">
        <v>5.7</v>
      </c>
      <c r="O18" s="67" t="s">
        <v>101</v>
      </c>
      <c r="P18" s="67">
        <v>3.9</v>
      </c>
      <c r="Q18" s="114">
        <v>5.1</v>
      </c>
      <c r="R18" s="69" t="s">
        <v>48</v>
      </c>
      <c r="S18" s="70" t="s">
        <v>106</v>
      </c>
    </row>
    <row r="19" spans="1:19" ht="25.5" customHeight="1" thickBot="1">
      <c r="A19" s="130">
        <v>14</v>
      </c>
      <c r="B19" s="129" t="s">
        <v>36</v>
      </c>
      <c r="C19" s="62" t="s">
        <v>219</v>
      </c>
      <c r="D19" s="63">
        <v>5.9</v>
      </c>
      <c r="E19" s="63">
        <v>5.5</v>
      </c>
      <c r="F19" s="63">
        <v>7.3</v>
      </c>
      <c r="G19" s="63">
        <v>5.4</v>
      </c>
      <c r="H19" s="63">
        <v>6.9</v>
      </c>
      <c r="I19" s="63">
        <v>5.1</v>
      </c>
      <c r="J19" s="63">
        <v>9.6</v>
      </c>
      <c r="K19" s="63">
        <v>7</v>
      </c>
      <c r="L19" s="63">
        <v>2.3</v>
      </c>
      <c r="M19" s="63">
        <v>7.1</v>
      </c>
      <c r="N19" s="63">
        <v>6.8</v>
      </c>
      <c r="O19" s="63" t="s">
        <v>101</v>
      </c>
      <c r="P19" s="63">
        <v>4.9</v>
      </c>
      <c r="Q19" s="119">
        <v>6.2</v>
      </c>
      <c r="R19" s="65" t="s">
        <v>105</v>
      </c>
      <c r="S19" s="66" t="s">
        <v>106</v>
      </c>
    </row>
    <row r="20" spans="1:19" ht="25.5" customHeight="1" thickBot="1">
      <c r="A20" s="130">
        <v>15</v>
      </c>
      <c r="B20" s="129" t="s">
        <v>37</v>
      </c>
      <c r="C20" s="62" t="s">
        <v>220</v>
      </c>
      <c r="D20" s="71">
        <v>5.7</v>
      </c>
      <c r="E20" s="128">
        <v>2.8</v>
      </c>
      <c r="F20" s="71">
        <v>7.1</v>
      </c>
      <c r="G20" s="71">
        <v>5.1</v>
      </c>
      <c r="H20" s="71">
        <v>6.4</v>
      </c>
      <c r="I20" s="71">
        <v>5.5</v>
      </c>
      <c r="J20" s="71">
        <v>4.6</v>
      </c>
      <c r="K20" s="71">
        <v>7</v>
      </c>
      <c r="L20" s="71">
        <v>5.5</v>
      </c>
      <c r="M20" s="71">
        <v>6.1</v>
      </c>
      <c r="N20" s="71">
        <v>6</v>
      </c>
      <c r="O20" s="71" t="s">
        <v>101</v>
      </c>
      <c r="P20" s="71">
        <v>5.9</v>
      </c>
      <c r="Q20" s="120">
        <v>5.6</v>
      </c>
      <c r="R20" s="73" t="s">
        <v>102</v>
      </c>
      <c r="S20" s="74" t="s">
        <v>106</v>
      </c>
    </row>
    <row r="21" spans="1:19" ht="25.5" customHeight="1" thickBot="1">
      <c r="A21" s="130">
        <v>16</v>
      </c>
      <c r="B21" s="129" t="s">
        <v>37</v>
      </c>
      <c r="C21" s="121" t="s">
        <v>221</v>
      </c>
      <c r="D21" s="122">
        <v>1.9</v>
      </c>
      <c r="E21" s="122">
        <v>3.3</v>
      </c>
      <c r="F21" s="122">
        <v>5.1</v>
      </c>
      <c r="G21" s="122">
        <v>4</v>
      </c>
      <c r="H21" s="122">
        <v>2.9</v>
      </c>
      <c r="I21" s="122">
        <v>4</v>
      </c>
      <c r="J21" s="122">
        <v>4.9</v>
      </c>
      <c r="K21" s="122">
        <v>6.1</v>
      </c>
      <c r="L21" s="122">
        <v>5.6</v>
      </c>
      <c r="M21" s="122">
        <v>4.9</v>
      </c>
      <c r="N21" s="99">
        <v>2</v>
      </c>
      <c r="O21" s="99" t="s">
        <v>101</v>
      </c>
      <c r="P21" s="99">
        <v>6.7</v>
      </c>
      <c r="Q21" s="123">
        <v>4.3</v>
      </c>
      <c r="R21" s="101" t="s">
        <v>113</v>
      </c>
      <c r="S21" s="102" t="s">
        <v>50</v>
      </c>
    </row>
    <row r="22" spans="1:19" ht="25.5" customHeight="1" thickBot="1">
      <c r="A22" s="130">
        <v>17</v>
      </c>
      <c r="B22" s="129" t="s">
        <v>37</v>
      </c>
      <c r="C22" s="62" t="s">
        <v>222</v>
      </c>
      <c r="D22" s="67">
        <v>3.7</v>
      </c>
      <c r="E22" s="67">
        <v>5.1</v>
      </c>
      <c r="F22" s="67">
        <v>4.8</v>
      </c>
      <c r="G22" s="67">
        <v>4</v>
      </c>
      <c r="H22" s="67">
        <v>5.8</v>
      </c>
      <c r="I22" s="67">
        <v>5</v>
      </c>
      <c r="J22" s="67">
        <v>4.9</v>
      </c>
      <c r="K22" s="67">
        <v>6.9</v>
      </c>
      <c r="L22" s="126">
        <v>2.9</v>
      </c>
      <c r="M22" s="67">
        <v>6.7</v>
      </c>
      <c r="N22" s="67">
        <v>7</v>
      </c>
      <c r="O22" s="67" t="s">
        <v>101</v>
      </c>
      <c r="P22" s="67">
        <v>7</v>
      </c>
      <c r="Q22" s="124">
        <v>5.3</v>
      </c>
      <c r="R22" s="69" t="s">
        <v>48</v>
      </c>
      <c r="S22" s="70" t="s">
        <v>106</v>
      </c>
    </row>
    <row r="23" spans="1:19" ht="25.5" customHeight="1" thickBot="1">
      <c r="A23" s="130">
        <v>18</v>
      </c>
      <c r="B23" s="129" t="s">
        <v>37</v>
      </c>
      <c r="C23" s="62" t="s">
        <v>223</v>
      </c>
      <c r="D23" s="126">
        <v>4.4</v>
      </c>
      <c r="E23" s="67">
        <v>5.9</v>
      </c>
      <c r="F23" s="67">
        <v>5.1</v>
      </c>
      <c r="G23" s="67">
        <v>5</v>
      </c>
      <c r="H23" s="67">
        <v>5.8</v>
      </c>
      <c r="I23" s="126">
        <v>4.3</v>
      </c>
      <c r="J23" s="67">
        <v>5</v>
      </c>
      <c r="K23" s="67">
        <v>6.7</v>
      </c>
      <c r="L23" s="67">
        <v>4.1</v>
      </c>
      <c r="M23" s="67">
        <v>6.4</v>
      </c>
      <c r="N23" s="67">
        <v>3.7</v>
      </c>
      <c r="O23" s="67" t="s">
        <v>101</v>
      </c>
      <c r="P23" s="67">
        <v>6.6</v>
      </c>
      <c r="Q23" s="124">
        <v>5.3</v>
      </c>
      <c r="R23" s="69" t="s">
        <v>105</v>
      </c>
      <c r="S23" s="70" t="s">
        <v>106</v>
      </c>
    </row>
    <row r="24" spans="1:19" ht="25.5" customHeight="1" thickBot="1">
      <c r="A24" s="130">
        <v>19</v>
      </c>
      <c r="B24" s="129" t="s">
        <v>37</v>
      </c>
      <c r="C24" s="62" t="s">
        <v>224</v>
      </c>
      <c r="D24" s="127">
        <v>4.1</v>
      </c>
      <c r="E24" s="63">
        <v>6.5</v>
      </c>
      <c r="F24" s="63">
        <v>5.3</v>
      </c>
      <c r="G24" s="63">
        <v>5.6</v>
      </c>
      <c r="H24" s="63">
        <v>4.7</v>
      </c>
      <c r="I24" s="127">
        <v>4.7</v>
      </c>
      <c r="J24" s="63">
        <v>5</v>
      </c>
      <c r="K24" s="63">
        <v>6</v>
      </c>
      <c r="L24" s="63">
        <v>4.2</v>
      </c>
      <c r="M24" s="63">
        <v>6.4</v>
      </c>
      <c r="N24" s="63">
        <v>5.6</v>
      </c>
      <c r="O24" s="63" t="s">
        <v>101</v>
      </c>
      <c r="P24" s="63">
        <v>6.4</v>
      </c>
      <c r="Q24" s="125">
        <v>5.4</v>
      </c>
      <c r="R24" s="65" t="s">
        <v>102</v>
      </c>
      <c r="S24" s="66" t="s">
        <v>106</v>
      </c>
    </row>
    <row r="25" spans="1:19" ht="25.5" customHeight="1" thickBot="1">
      <c r="A25" s="130">
        <v>20</v>
      </c>
      <c r="B25" s="129" t="s">
        <v>37</v>
      </c>
      <c r="C25" s="62" t="s">
        <v>225</v>
      </c>
      <c r="D25" s="126">
        <v>3.2</v>
      </c>
      <c r="E25" s="67">
        <v>5.7</v>
      </c>
      <c r="F25" s="67">
        <v>4.6</v>
      </c>
      <c r="G25" s="67">
        <v>5.6</v>
      </c>
      <c r="H25" s="67">
        <v>5.4</v>
      </c>
      <c r="I25" s="126">
        <v>3.6</v>
      </c>
      <c r="J25" s="67">
        <v>4.4</v>
      </c>
      <c r="K25" s="67">
        <v>6.7</v>
      </c>
      <c r="L25" s="67">
        <v>4.6</v>
      </c>
      <c r="M25" s="67">
        <v>6.4</v>
      </c>
      <c r="N25" s="67">
        <v>5.1</v>
      </c>
      <c r="O25" s="67" t="s">
        <v>101</v>
      </c>
      <c r="P25" s="67">
        <v>7.6</v>
      </c>
      <c r="Q25" s="124">
        <v>5.2</v>
      </c>
      <c r="R25" s="69" t="s">
        <v>48</v>
      </c>
      <c r="S25" s="70" t="s">
        <v>106</v>
      </c>
    </row>
    <row r="26" spans="1:19" ht="25.5" customHeight="1" thickBot="1">
      <c r="A26" s="130">
        <v>21</v>
      </c>
      <c r="B26" s="129" t="s">
        <v>37</v>
      </c>
      <c r="C26" s="62" t="s">
        <v>226</v>
      </c>
      <c r="D26" s="126">
        <v>4.4</v>
      </c>
      <c r="E26" s="67">
        <v>6.3</v>
      </c>
      <c r="F26" s="67">
        <v>3.9</v>
      </c>
      <c r="G26" s="67">
        <v>5.6</v>
      </c>
      <c r="H26" s="67">
        <v>3.4</v>
      </c>
      <c r="I26" s="126">
        <v>4.1</v>
      </c>
      <c r="J26" s="67">
        <v>4.8</v>
      </c>
      <c r="K26" s="67">
        <v>6.7</v>
      </c>
      <c r="L26" s="67">
        <v>4.6</v>
      </c>
      <c r="M26" s="67">
        <v>5.1</v>
      </c>
      <c r="N26" s="67">
        <v>5</v>
      </c>
      <c r="O26" s="67" t="s">
        <v>101</v>
      </c>
      <c r="P26" s="67">
        <v>6.6</v>
      </c>
      <c r="Q26" s="124">
        <v>5</v>
      </c>
      <c r="R26" s="69" t="s">
        <v>48</v>
      </c>
      <c r="S26" s="70" t="s">
        <v>106</v>
      </c>
    </row>
    <row r="27" spans="1:19" ht="25.5" customHeight="1" thickBot="1">
      <c r="A27" s="130">
        <v>22</v>
      </c>
      <c r="B27" s="129" t="s">
        <v>37</v>
      </c>
      <c r="C27" s="62" t="s">
        <v>227</v>
      </c>
      <c r="D27" s="128">
        <v>3.4</v>
      </c>
      <c r="E27" s="71">
        <v>5.6</v>
      </c>
      <c r="F27" s="71">
        <v>5.2</v>
      </c>
      <c r="G27" s="71">
        <v>3.5</v>
      </c>
      <c r="H27" s="71">
        <v>5.5</v>
      </c>
      <c r="I27" s="71">
        <v>5</v>
      </c>
      <c r="J27" s="71">
        <v>4.8</v>
      </c>
      <c r="K27" s="71">
        <v>6.8</v>
      </c>
      <c r="L27" s="71">
        <v>3.7</v>
      </c>
      <c r="M27" s="71">
        <v>5.1</v>
      </c>
      <c r="N27" s="71">
        <v>5.7</v>
      </c>
      <c r="O27" s="71" t="s">
        <v>101</v>
      </c>
      <c r="P27" s="71">
        <v>5.1</v>
      </c>
      <c r="Q27" s="120">
        <v>5</v>
      </c>
      <c r="R27" s="73" t="s">
        <v>48</v>
      </c>
      <c r="S27" s="74" t="s">
        <v>106</v>
      </c>
    </row>
    <row r="28" spans="1:19" ht="25.5" customHeight="1" thickBot="1">
      <c r="A28" s="130">
        <v>23</v>
      </c>
      <c r="B28" s="129" t="s">
        <v>37</v>
      </c>
      <c r="C28" s="62" t="s">
        <v>228</v>
      </c>
      <c r="D28" s="63">
        <v>6</v>
      </c>
      <c r="E28" s="63">
        <v>5.6</v>
      </c>
      <c r="F28" s="63">
        <v>3.9</v>
      </c>
      <c r="G28" s="63">
        <v>4.8</v>
      </c>
      <c r="H28" s="63">
        <v>5.4</v>
      </c>
      <c r="I28" s="63">
        <v>5.5</v>
      </c>
      <c r="J28" s="63">
        <v>5</v>
      </c>
      <c r="K28" s="63">
        <v>6.7</v>
      </c>
      <c r="L28" s="127">
        <v>3.4</v>
      </c>
      <c r="M28" s="63">
        <v>6.4</v>
      </c>
      <c r="N28" s="63">
        <v>5</v>
      </c>
      <c r="O28" s="63" t="s">
        <v>101</v>
      </c>
      <c r="P28" s="63">
        <v>6.9</v>
      </c>
      <c r="Q28" s="125">
        <v>5.4</v>
      </c>
      <c r="R28" s="65" t="s">
        <v>105</v>
      </c>
      <c r="S28" s="66" t="s">
        <v>106</v>
      </c>
    </row>
    <row r="29" spans="1:19" ht="25.5" customHeight="1" thickBot="1">
      <c r="A29" s="130">
        <v>24</v>
      </c>
      <c r="B29" s="133" t="s">
        <v>37</v>
      </c>
      <c r="C29" s="134" t="s">
        <v>229</v>
      </c>
      <c r="D29" s="126">
        <v>5.1</v>
      </c>
      <c r="E29" s="126">
        <v>6.6</v>
      </c>
      <c r="F29" s="126">
        <v>5.5</v>
      </c>
      <c r="G29" s="126">
        <v>3.5</v>
      </c>
      <c r="H29" s="126">
        <v>1.9</v>
      </c>
      <c r="I29" s="126">
        <v>4.8</v>
      </c>
      <c r="J29" s="126">
        <v>5</v>
      </c>
      <c r="K29" s="126">
        <v>6.2</v>
      </c>
      <c r="L29" s="126">
        <v>3.7</v>
      </c>
      <c r="M29" s="126">
        <v>6.3</v>
      </c>
      <c r="N29" s="126">
        <v>2</v>
      </c>
      <c r="O29" s="126" t="s">
        <v>101</v>
      </c>
      <c r="P29" s="126">
        <v>5.4</v>
      </c>
      <c r="Q29" s="135">
        <v>4.7</v>
      </c>
      <c r="R29" s="136" t="s">
        <v>113</v>
      </c>
      <c r="S29" s="137" t="s">
        <v>50</v>
      </c>
    </row>
    <row r="30" spans="1:19" ht="25.5" customHeight="1" thickBot="1">
      <c r="A30" s="130">
        <v>25</v>
      </c>
      <c r="B30" s="129" t="s">
        <v>37</v>
      </c>
      <c r="C30" s="62" t="s">
        <v>230</v>
      </c>
      <c r="D30" s="67">
        <v>6.1</v>
      </c>
      <c r="E30" s="126">
        <v>2.7</v>
      </c>
      <c r="F30" s="67">
        <v>4.4</v>
      </c>
      <c r="G30" s="67">
        <v>4.4</v>
      </c>
      <c r="H30" s="67">
        <v>5.6</v>
      </c>
      <c r="I30" s="67">
        <v>3.6</v>
      </c>
      <c r="J30" s="67">
        <v>5.4</v>
      </c>
      <c r="K30" s="67">
        <v>7.1</v>
      </c>
      <c r="L30" s="67">
        <v>3.7</v>
      </c>
      <c r="M30" s="67">
        <v>5.1</v>
      </c>
      <c r="N30" s="67">
        <v>5</v>
      </c>
      <c r="O30" s="67" t="s">
        <v>101</v>
      </c>
      <c r="P30" s="67">
        <v>6.6</v>
      </c>
      <c r="Q30" s="124">
        <v>5</v>
      </c>
      <c r="R30" s="69" t="s">
        <v>102</v>
      </c>
      <c r="S30" s="70" t="s">
        <v>106</v>
      </c>
    </row>
    <row r="31" spans="1:19" ht="25.5" customHeight="1" thickBot="1">
      <c r="A31" s="130">
        <v>26</v>
      </c>
      <c r="B31" s="129" t="s">
        <v>37</v>
      </c>
      <c r="C31" s="62" t="s">
        <v>231</v>
      </c>
      <c r="D31" s="63">
        <v>5.4</v>
      </c>
      <c r="E31" s="127">
        <v>2.8</v>
      </c>
      <c r="F31" s="63">
        <v>4.9</v>
      </c>
      <c r="G31" s="63">
        <v>4.1</v>
      </c>
      <c r="H31" s="63">
        <v>5.6</v>
      </c>
      <c r="I31" s="63">
        <v>3.9</v>
      </c>
      <c r="J31" s="63">
        <v>4.5</v>
      </c>
      <c r="K31" s="63">
        <v>6.8</v>
      </c>
      <c r="L31" s="127">
        <v>2.9</v>
      </c>
      <c r="M31" s="63">
        <v>6.4</v>
      </c>
      <c r="N31" s="63">
        <v>5</v>
      </c>
      <c r="O31" s="63" t="s">
        <v>101</v>
      </c>
      <c r="P31" s="63">
        <v>6.1</v>
      </c>
      <c r="Q31" s="125">
        <v>4.9</v>
      </c>
      <c r="R31" s="65" t="s">
        <v>102</v>
      </c>
      <c r="S31" s="66" t="s">
        <v>106</v>
      </c>
    </row>
    <row r="32" spans="1:19" ht="25.5" customHeight="1">
      <c r="A32" s="130">
        <v>27</v>
      </c>
      <c r="B32" s="129" t="s">
        <v>37</v>
      </c>
      <c r="C32" s="62" t="s">
        <v>232</v>
      </c>
      <c r="D32" s="67">
        <v>5.7</v>
      </c>
      <c r="E32" s="67">
        <v>7.6</v>
      </c>
      <c r="F32" s="67">
        <v>5.6</v>
      </c>
      <c r="G32" s="67">
        <v>5.6</v>
      </c>
      <c r="H32" s="126">
        <v>3</v>
      </c>
      <c r="I32" s="67">
        <v>4.1</v>
      </c>
      <c r="J32" s="67">
        <v>4.9</v>
      </c>
      <c r="K32" s="67">
        <v>6.7</v>
      </c>
      <c r="L32" s="67">
        <v>3.8</v>
      </c>
      <c r="M32" s="67">
        <v>4.9</v>
      </c>
      <c r="N32" s="67">
        <v>7.3</v>
      </c>
      <c r="O32" s="67" t="s">
        <v>101</v>
      </c>
      <c r="P32" s="67">
        <v>6.6</v>
      </c>
      <c r="Q32" s="124">
        <v>5.5</v>
      </c>
      <c r="R32" s="69" t="s">
        <v>105</v>
      </c>
      <c r="S32" s="70" t="s">
        <v>106</v>
      </c>
    </row>
  </sheetData>
  <sheetProtection/>
  <mergeCells count="19">
    <mergeCell ref="P4:P5"/>
    <mergeCell ref="Q4:Q5"/>
    <mergeCell ref="R4:S4"/>
    <mergeCell ref="J4:J5"/>
    <mergeCell ref="K4:K5"/>
    <mergeCell ref="L4:L5"/>
    <mergeCell ref="M4:M5"/>
    <mergeCell ref="N4:N5"/>
    <mergeCell ref="O4:O5"/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C6:C19">
    <cfRule type="expression" priority="120" dxfId="199" stopIfTrue="1">
      <formula>$B$1&lt;&gt;""</formula>
    </cfRule>
  </conditionalFormatting>
  <conditionalFormatting sqref="C5">
    <cfRule type="expression" priority="1" dxfId="199" stopIfTrue="1">
      <formula>#REF!&lt;&gt;""</formula>
    </cfRule>
  </conditionalFormatting>
  <conditionalFormatting sqref="B4:S5">
    <cfRule type="expression" priority="1" dxfId="199" stopIfTrue="1">
      <formula>#REF!&lt;&gt;""</formula>
    </cfRule>
  </conditionalFormatting>
  <dataValidations count="6"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T, K, TB, Y. &#10;Vui lòng nhấp nút Retry để thực hiện lại." sqref="R6:R19">
      <formula1>#REF!</formula1>
    </dataValidation>
    <dataValidation allowBlank="1" showInputMessage="1" showErrorMessage="1" promptTitle="Lưu ý khi nhập dữ liệu" prompt="=================&#10;Không được: - cắt   (cut)&#10;                        - dán (paste)" sqref="D6:M19"/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P6:P19">
      <formula1>IF($P$5=0,OR(P6="M",P6="Đ",P6="CĐ"),IF(ISNUMBER(P6),AND(P6&gt;=0,P6&lt;=10,MOD(P6*10,1)=0),P6="M"))</formula1>
    </dataValidation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O6:O19">
      <formula1>IF($O$5=0,OR(O6="M",O6="Đ",O6="CĐ"),IF(ISNUMBER(O6),AND(O6&gt;=0,O6&lt;=10,MOD(O6*10,1)=0),O6="M"))</formula1>
    </dataValidation>
    <dataValidation type="custom" allowBlank="1" showInputMessage="1" showErrorMessage="1" promptTitle="Lưu ý về cách nhập dữ liệu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N6:N19">
      <formula1>IF($N$5=0,OR(N6="M",N6="Đ",N6="CĐ"),IF(ISNUMBER(N6),AND(N6&gt;=0,N6&lt;=10,MOD(N6*10,1)=0),N6="M"))</formula1>
    </dataValidation>
    <dataValidation allowBlank="1" showErrorMessage="1" promptTitle="Cách nhập:" prompt="&#10;Nữ: nhập chữ X (viết hoa) hoặc nhấp chuột vào dấu mũi tên sau đó nhấp chọn chữ X.&#10;&#10;Nam: bỏ trống." errorTitle="Chú ý!" error="Bạn chỉ được nhập vào ô này chữ X (viết hoa). Vui lòng nhấp vào nút Retry để thực hiện lại." sqref="C6:C1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4"/>
  <sheetViews>
    <sheetView zoomScalePageLayoutView="0" workbookViewId="0" topLeftCell="Q37">
      <selection activeCell="X42" sqref="X42:Y42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18" width="6.421875" style="0" customWidth="1"/>
    <col min="19" max="19" width="16.28125" style="0" customWidth="1"/>
  </cols>
  <sheetData>
    <row r="1" spans="1:19" ht="18.75">
      <c r="A1" s="401" t="s">
        <v>238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</row>
    <row r="2" spans="1:19" ht="18.75">
      <c r="A2" s="2"/>
      <c r="B2" s="12" t="s">
        <v>44</v>
      </c>
      <c r="C2" s="12"/>
      <c r="D2" s="12"/>
      <c r="E2" s="2"/>
      <c r="F2" s="2"/>
      <c r="G2" s="2"/>
      <c r="H2" s="2"/>
      <c r="I2" s="13"/>
      <c r="J2" s="13"/>
      <c r="K2" s="13"/>
      <c r="L2" s="1"/>
      <c r="M2" s="1"/>
      <c r="N2" s="13"/>
      <c r="O2" s="13"/>
      <c r="P2" s="13"/>
      <c r="Q2" s="1"/>
      <c r="R2" s="1"/>
      <c r="S2" s="35"/>
    </row>
    <row r="3" spans="1:19" ht="18.75">
      <c r="A3" s="366" t="s">
        <v>0</v>
      </c>
      <c r="B3" s="366" t="s">
        <v>1</v>
      </c>
      <c r="C3" s="366" t="s">
        <v>2</v>
      </c>
      <c r="D3" s="18"/>
      <c r="E3" s="362" t="s">
        <v>237</v>
      </c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481" t="s">
        <v>7</v>
      </c>
    </row>
    <row r="4" spans="1:19" ht="18.75">
      <c r="A4" s="408"/>
      <c r="B4" s="408"/>
      <c r="C4" s="408"/>
      <c r="D4" s="22"/>
      <c r="E4" s="362" t="s">
        <v>239</v>
      </c>
      <c r="F4" s="363"/>
      <c r="G4" s="362" t="s">
        <v>47</v>
      </c>
      <c r="H4" s="363"/>
      <c r="I4" s="16" t="s">
        <v>240</v>
      </c>
      <c r="J4" s="21"/>
      <c r="K4" s="17"/>
      <c r="L4" s="362" t="s">
        <v>48</v>
      </c>
      <c r="M4" s="363"/>
      <c r="N4" s="479" t="s">
        <v>43</v>
      </c>
      <c r="O4" s="480"/>
      <c r="P4" s="480"/>
      <c r="Q4" s="16" t="s">
        <v>49</v>
      </c>
      <c r="R4" s="21"/>
      <c r="S4" s="482"/>
    </row>
    <row r="5" spans="1:19" ht="18.75">
      <c r="A5" s="409"/>
      <c r="B5" s="409"/>
      <c r="C5" s="409"/>
      <c r="D5" s="23" t="s">
        <v>51</v>
      </c>
      <c r="E5" s="8" t="s">
        <v>3</v>
      </c>
      <c r="F5" s="8" t="s">
        <v>4</v>
      </c>
      <c r="G5" s="9" t="s">
        <v>3</v>
      </c>
      <c r="H5" s="8" t="s">
        <v>4</v>
      </c>
      <c r="I5" s="9" t="s">
        <v>3</v>
      </c>
      <c r="J5" s="8" t="s">
        <v>4</v>
      </c>
      <c r="K5" s="8" t="s">
        <v>5</v>
      </c>
      <c r="L5" s="8" t="s">
        <v>3</v>
      </c>
      <c r="M5" s="8" t="s">
        <v>4</v>
      </c>
      <c r="N5" s="8" t="s">
        <v>3</v>
      </c>
      <c r="O5" s="8" t="s">
        <v>4</v>
      </c>
      <c r="P5" s="8" t="s">
        <v>5</v>
      </c>
      <c r="Q5" s="8" t="s">
        <v>3</v>
      </c>
      <c r="R5" s="8" t="s">
        <v>4</v>
      </c>
      <c r="S5" s="483"/>
    </row>
    <row r="6" spans="1:19" ht="28.5" customHeight="1">
      <c r="A6" s="3">
        <v>1</v>
      </c>
      <c r="B6" s="4" t="s">
        <v>8</v>
      </c>
      <c r="C6" s="3">
        <v>45</v>
      </c>
      <c r="D6" s="3">
        <v>30</v>
      </c>
      <c r="E6" s="3">
        <v>41</v>
      </c>
      <c r="F6" s="3">
        <f aca="true" t="shared" si="0" ref="F6:F14">E6/C6*100</f>
        <v>91.11111111111111</v>
      </c>
      <c r="G6" s="20">
        <v>4</v>
      </c>
      <c r="H6" s="20">
        <f aca="true" t="shared" si="1" ref="H6:H14">G6/C6*100</f>
        <v>8.88888888888889</v>
      </c>
      <c r="I6" s="19">
        <f aca="true" t="shared" si="2" ref="I6:I14">E6+G6</f>
        <v>45</v>
      </c>
      <c r="J6" s="19">
        <f aca="true" t="shared" si="3" ref="J6:J14">I6/C6*100</f>
        <v>100</v>
      </c>
      <c r="K6" s="47">
        <f>RANK(J6,$J$6:$J$13)</f>
        <v>1</v>
      </c>
      <c r="L6" s="20">
        <v>0</v>
      </c>
      <c r="M6" s="20">
        <f aca="true" t="shared" si="4" ref="M6:M14">L6/C6*100</f>
        <v>0</v>
      </c>
      <c r="N6" s="19">
        <f aca="true" t="shared" si="5" ref="N6:N13">I6+L6</f>
        <v>45</v>
      </c>
      <c r="O6" s="19">
        <f aca="true" t="shared" si="6" ref="O6:O14">N6/C6*100</f>
        <v>100</v>
      </c>
      <c r="P6" s="47">
        <f>RANK(O6,$O$6:$O$13)</f>
        <v>1</v>
      </c>
      <c r="Q6" s="20"/>
      <c r="R6" s="20"/>
      <c r="S6" s="36" t="s">
        <v>40</v>
      </c>
    </row>
    <row r="7" spans="1:19" ht="28.5" customHeight="1">
      <c r="A7" s="3">
        <v>2</v>
      </c>
      <c r="B7" s="4" t="s">
        <v>9</v>
      </c>
      <c r="C7" s="3">
        <v>45</v>
      </c>
      <c r="D7" s="3">
        <v>27</v>
      </c>
      <c r="E7" s="3">
        <v>45</v>
      </c>
      <c r="F7" s="3">
        <f t="shared" si="0"/>
        <v>100</v>
      </c>
      <c r="G7" s="20">
        <v>0</v>
      </c>
      <c r="H7" s="20">
        <f t="shared" si="1"/>
        <v>0</v>
      </c>
      <c r="I7" s="19">
        <f t="shared" si="2"/>
        <v>45</v>
      </c>
      <c r="J7" s="19">
        <f t="shared" si="3"/>
        <v>100</v>
      </c>
      <c r="K7" s="47">
        <f aca="true" t="shared" si="7" ref="K7:K13">RANK(J7,$J$6:$J$13)</f>
        <v>1</v>
      </c>
      <c r="L7" s="20">
        <v>0</v>
      </c>
      <c r="M7" s="20">
        <f t="shared" si="4"/>
        <v>0</v>
      </c>
      <c r="N7" s="19">
        <f t="shared" si="5"/>
        <v>45</v>
      </c>
      <c r="O7" s="19">
        <f t="shared" si="6"/>
        <v>100</v>
      </c>
      <c r="P7" s="47">
        <f aca="true" t="shared" si="8" ref="P7:P13">RANK(O7,$O$6:$O$13)</f>
        <v>1</v>
      </c>
      <c r="Q7" s="20"/>
      <c r="R7" s="20"/>
      <c r="S7" s="36" t="s">
        <v>67</v>
      </c>
    </row>
    <row r="8" spans="1:19" ht="28.5" customHeight="1">
      <c r="A8" s="3">
        <v>3</v>
      </c>
      <c r="B8" s="4" t="s">
        <v>10</v>
      </c>
      <c r="C8" s="3">
        <v>45</v>
      </c>
      <c r="D8" s="3">
        <v>24</v>
      </c>
      <c r="E8" s="3">
        <v>38</v>
      </c>
      <c r="F8" s="3">
        <f t="shared" si="0"/>
        <v>84.44444444444444</v>
      </c>
      <c r="G8" s="20">
        <v>7</v>
      </c>
      <c r="H8" s="20">
        <f t="shared" si="1"/>
        <v>15.555555555555555</v>
      </c>
      <c r="I8" s="19">
        <f t="shared" si="2"/>
        <v>45</v>
      </c>
      <c r="J8" s="19">
        <f t="shared" si="3"/>
        <v>100</v>
      </c>
      <c r="K8" s="47">
        <f t="shared" si="7"/>
        <v>1</v>
      </c>
      <c r="L8" s="20">
        <v>0</v>
      </c>
      <c r="M8" s="20">
        <f t="shared" si="4"/>
        <v>0</v>
      </c>
      <c r="N8" s="19">
        <f t="shared" si="5"/>
        <v>45</v>
      </c>
      <c r="O8" s="19">
        <f t="shared" si="6"/>
        <v>100</v>
      </c>
      <c r="P8" s="47">
        <f t="shared" si="8"/>
        <v>1</v>
      </c>
      <c r="Q8" s="20">
        <v>0</v>
      </c>
      <c r="R8" s="20">
        <f aca="true" t="shared" si="9" ref="R8:R14">Q8/C8*100</f>
        <v>0</v>
      </c>
      <c r="S8" s="36" t="s">
        <v>68</v>
      </c>
    </row>
    <row r="9" spans="1:19" ht="28.5" customHeight="1">
      <c r="A9" s="3">
        <v>4</v>
      </c>
      <c r="B9" s="4" t="s">
        <v>11</v>
      </c>
      <c r="C9" s="3">
        <v>45</v>
      </c>
      <c r="D9" s="3">
        <v>28</v>
      </c>
      <c r="E9" s="3">
        <v>26</v>
      </c>
      <c r="F9" s="3">
        <f t="shared" si="0"/>
        <v>57.77777777777777</v>
      </c>
      <c r="G9" s="20">
        <v>15</v>
      </c>
      <c r="H9" s="20">
        <f t="shared" si="1"/>
        <v>33.33333333333333</v>
      </c>
      <c r="I9" s="19">
        <f t="shared" si="2"/>
        <v>41</v>
      </c>
      <c r="J9" s="19">
        <f t="shared" si="3"/>
        <v>91.11111111111111</v>
      </c>
      <c r="K9" s="19">
        <f t="shared" si="7"/>
        <v>5</v>
      </c>
      <c r="L9" s="20">
        <v>4</v>
      </c>
      <c r="M9" s="20">
        <f t="shared" si="4"/>
        <v>8.88888888888889</v>
      </c>
      <c r="N9" s="19">
        <f t="shared" si="5"/>
        <v>45</v>
      </c>
      <c r="O9" s="19">
        <f t="shared" si="6"/>
        <v>100</v>
      </c>
      <c r="P9" s="47">
        <f t="shared" si="8"/>
        <v>1</v>
      </c>
      <c r="Q9" s="20">
        <v>0</v>
      </c>
      <c r="R9" s="20">
        <f t="shared" si="9"/>
        <v>0</v>
      </c>
      <c r="S9" s="36" t="s">
        <v>69</v>
      </c>
    </row>
    <row r="10" spans="1:19" ht="28.5" customHeight="1">
      <c r="A10" s="3">
        <v>5</v>
      </c>
      <c r="B10" s="3" t="s">
        <v>12</v>
      </c>
      <c r="C10" s="3">
        <v>44</v>
      </c>
      <c r="D10" s="3">
        <v>14</v>
      </c>
      <c r="E10" s="3">
        <v>39</v>
      </c>
      <c r="F10" s="3">
        <f t="shared" si="0"/>
        <v>88.63636363636364</v>
      </c>
      <c r="G10" s="20">
        <v>4</v>
      </c>
      <c r="H10" s="20">
        <f t="shared" si="1"/>
        <v>9.090909090909092</v>
      </c>
      <c r="I10" s="19">
        <f t="shared" si="2"/>
        <v>43</v>
      </c>
      <c r="J10" s="19">
        <f t="shared" si="3"/>
        <v>97.72727272727273</v>
      </c>
      <c r="K10" s="19">
        <f t="shared" si="7"/>
        <v>4</v>
      </c>
      <c r="L10" s="20">
        <v>0</v>
      </c>
      <c r="M10" s="20">
        <f t="shared" si="4"/>
        <v>0</v>
      </c>
      <c r="N10" s="19">
        <f t="shared" si="5"/>
        <v>43</v>
      </c>
      <c r="O10" s="19">
        <f t="shared" si="6"/>
        <v>97.72727272727273</v>
      </c>
      <c r="P10" s="138">
        <f t="shared" si="8"/>
        <v>5</v>
      </c>
      <c r="Q10" s="20">
        <v>1</v>
      </c>
      <c r="R10" s="20">
        <f t="shared" si="9"/>
        <v>2.272727272727273</v>
      </c>
      <c r="S10" s="36" t="s">
        <v>70</v>
      </c>
    </row>
    <row r="11" spans="1:19" ht="28.5" customHeight="1">
      <c r="A11" s="3">
        <v>6</v>
      </c>
      <c r="B11" s="3" t="s">
        <v>13</v>
      </c>
      <c r="C11" s="3">
        <v>44</v>
      </c>
      <c r="D11" s="3">
        <v>19</v>
      </c>
      <c r="E11" s="3">
        <v>19</v>
      </c>
      <c r="F11" s="3">
        <f t="shared" si="0"/>
        <v>43.18181818181818</v>
      </c>
      <c r="G11" s="20">
        <v>21</v>
      </c>
      <c r="H11" s="20">
        <f t="shared" si="1"/>
        <v>47.72727272727273</v>
      </c>
      <c r="I11" s="19">
        <f t="shared" si="2"/>
        <v>40</v>
      </c>
      <c r="J11" s="19">
        <f t="shared" si="3"/>
        <v>90.9090909090909</v>
      </c>
      <c r="K11" s="19">
        <f t="shared" si="7"/>
        <v>6</v>
      </c>
      <c r="L11" s="20">
        <v>2</v>
      </c>
      <c r="M11" s="20">
        <f t="shared" si="4"/>
        <v>4.545454545454546</v>
      </c>
      <c r="N11" s="19">
        <f t="shared" si="5"/>
        <v>42</v>
      </c>
      <c r="O11" s="19">
        <f t="shared" si="6"/>
        <v>95.45454545454545</v>
      </c>
      <c r="P11" s="138">
        <f t="shared" si="8"/>
        <v>6</v>
      </c>
      <c r="Q11" s="20">
        <v>2</v>
      </c>
      <c r="R11" s="20">
        <f t="shared" si="9"/>
        <v>4.545454545454546</v>
      </c>
      <c r="S11" s="36" t="s">
        <v>71</v>
      </c>
    </row>
    <row r="12" spans="1:19" ht="28.5" customHeight="1">
      <c r="A12" s="3">
        <v>7</v>
      </c>
      <c r="B12" s="3" t="s">
        <v>14</v>
      </c>
      <c r="C12" s="3">
        <v>48</v>
      </c>
      <c r="D12" s="3">
        <v>16</v>
      </c>
      <c r="E12" s="3">
        <v>27</v>
      </c>
      <c r="F12" s="3">
        <f t="shared" si="0"/>
        <v>56.25</v>
      </c>
      <c r="G12" s="20">
        <v>12</v>
      </c>
      <c r="H12" s="20">
        <f t="shared" si="1"/>
        <v>25</v>
      </c>
      <c r="I12" s="19">
        <f t="shared" si="2"/>
        <v>39</v>
      </c>
      <c r="J12" s="19">
        <f t="shared" si="3"/>
        <v>81.25</v>
      </c>
      <c r="K12" s="19">
        <f t="shared" si="7"/>
        <v>7</v>
      </c>
      <c r="L12" s="20">
        <v>5</v>
      </c>
      <c r="M12" s="20">
        <f t="shared" si="4"/>
        <v>10.416666666666668</v>
      </c>
      <c r="N12" s="19">
        <f t="shared" si="5"/>
        <v>44</v>
      </c>
      <c r="O12" s="19">
        <f t="shared" si="6"/>
        <v>91.66666666666666</v>
      </c>
      <c r="P12" s="138">
        <f t="shared" si="8"/>
        <v>7</v>
      </c>
      <c r="Q12" s="20">
        <v>4</v>
      </c>
      <c r="R12" s="20">
        <f t="shared" si="9"/>
        <v>8.333333333333332</v>
      </c>
      <c r="S12" s="36" t="s">
        <v>39</v>
      </c>
    </row>
    <row r="13" spans="1:19" ht="28.5" customHeight="1">
      <c r="A13" s="3">
        <v>8</v>
      </c>
      <c r="B13" s="3" t="s">
        <v>15</v>
      </c>
      <c r="C13" s="3">
        <v>45</v>
      </c>
      <c r="D13" s="3">
        <v>9</v>
      </c>
      <c r="E13" s="3">
        <v>20</v>
      </c>
      <c r="F13" s="3">
        <f t="shared" si="0"/>
        <v>44.44444444444444</v>
      </c>
      <c r="G13" s="20">
        <v>14</v>
      </c>
      <c r="H13" s="20">
        <f t="shared" si="1"/>
        <v>31.11111111111111</v>
      </c>
      <c r="I13" s="19">
        <f t="shared" si="2"/>
        <v>34</v>
      </c>
      <c r="J13" s="19">
        <f t="shared" si="3"/>
        <v>75.55555555555556</v>
      </c>
      <c r="K13" s="19">
        <f t="shared" si="7"/>
        <v>8</v>
      </c>
      <c r="L13" s="20">
        <v>5</v>
      </c>
      <c r="M13" s="20">
        <f t="shared" si="4"/>
        <v>11.11111111111111</v>
      </c>
      <c r="N13" s="19">
        <f t="shared" si="5"/>
        <v>39</v>
      </c>
      <c r="O13" s="19">
        <f t="shared" si="6"/>
        <v>86.66666666666667</v>
      </c>
      <c r="P13" s="138">
        <f t="shared" si="8"/>
        <v>8</v>
      </c>
      <c r="Q13" s="20">
        <v>6</v>
      </c>
      <c r="R13" s="20">
        <f t="shared" si="9"/>
        <v>13.333333333333334</v>
      </c>
      <c r="S13" s="36" t="s">
        <v>72</v>
      </c>
    </row>
    <row r="14" spans="1:19" ht="28.5" customHeight="1">
      <c r="A14" s="362" t="s">
        <v>6</v>
      </c>
      <c r="B14" s="363"/>
      <c r="C14" s="3">
        <f>SUM(C6:C13)</f>
        <v>361</v>
      </c>
      <c r="D14" s="3">
        <f>SUM(D6:D13)</f>
        <v>167</v>
      </c>
      <c r="E14" s="3">
        <f>SUM(E6:E13)</f>
        <v>255</v>
      </c>
      <c r="F14" s="3">
        <f t="shared" si="0"/>
        <v>70.6371191135734</v>
      </c>
      <c r="G14" s="20">
        <f>SUM(G6:G13)</f>
        <v>77</v>
      </c>
      <c r="H14" s="20">
        <f t="shared" si="1"/>
        <v>21.329639889196674</v>
      </c>
      <c r="I14" s="19">
        <f t="shared" si="2"/>
        <v>332</v>
      </c>
      <c r="J14" s="19">
        <f t="shared" si="3"/>
        <v>91.96675900277008</v>
      </c>
      <c r="K14" s="19"/>
      <c r="L14" s="20">
        <f>SUM(L6:L13)</f>
        <v>16</v>
      </c>
      <c r="M14" s="20">
        <f t="shared" si="4"/>
        <v>4.43213296398892</v>
      </c>
      <c r="N14" s="19">
        <f>SUM(N6:N13)</f>
        <v>348</v>
      </c>
      <c r="O14" s="19">
        <f t="shared" si="6"/>
        <v>96.39889196675901</v>
      </c>
      <c r="P14" s="19"/>
      <c r="Q14" s="20">
        <f>SUM(Q6:Q13)</f>
        <v>13</v>
      </c>
      <c r="R14" s="20">
        <f t="shared" si="9"/>
        <v>3.6011080332409975</v>
      </c>
      <c r="S14" s="36"/>
    </row>
    <row r="15" spans="1:19" ht="18.75">
      <c r="A15" s="15"/>
      <c r="B15" s="15"/>
      <c r="C15" s="6"/>
      <c r="D15" s="6"/>
      <c r="E15" s="6"/>
      <c r="F15" s="6"/>
      <c r="G15" s="6"/>
      <c r="H15" s="6"/>
      <c r="I15" s="14"/>
      <c r="J15" s="14"/>
      <c r="K15" s="14"/>
      <c r="L15" s="6"/>
      <c r="M15" s="6"/>
      <c r="N15" s="14"/>
      <c r="O15" s="14"/>
      <c r="P15" s="14"/>
      <c r="Q15" s="6"/>
      <c r="R15" s="6"/>
      <c r="S15" s="37"/>
    </row>
    <row r="16" spans="1:19" ht="18.75">
      <c r="A16" s="15"/>
      <c r="B16" s="15"/>
      <c r="C16" s="6"/>
      <c r="D16" s="6"/>
      <c r="E16" s="6"/>
      <c r="F16" s="6"/>
      <c r="G16" s="6"/>
      <c r="H16" s="6"/>
      <c r="I16" s="14"/>
      <c r="J16" s="14"/>
      <c r="K16" s="14"/>
      <c r="L16" s="6"/>
      <c r="M16" s="6"/>
      <c r="N16" s="14"/>
      <c r="O16" s="14"/>
      <c r="P16" s="14"/>
      <c r="Q16" s="6"/>
      <c r="R16" s="6"/>
      <c r="S16" s="37"/>
    </row>
    <row r="17" spans="1:19" ht="18.75">
      <c r="A17" s="15"/>
      <c r="B17" s="15"/>
      <c r="C17" s="6"/>
      <c r="D17" s="6"/>
      <c r="E17" s="6"/>
      <c r="F17" s="6"/>
      <c r="G17" s="6"/>
      <c r="H17" s="6"/>
      <c r="I17" s="14"/>
      <c r="J17" s="14"/>
      <c r="K17" s="14"/>
      <c r="L17" s="6"/>
      <c r="M17" s="6"/>
      <c r="N17" s="14"/>
      <c r="O17" s="14"/>
      <c r="P17" s="14"/>
      <c r="Q17" s="6"/>
      <c r="R17" s="6"/>
      <c r="S17" s="37"/>
    </row>
    <row r="18" spans="1:19" ht="18.75">
      <c r="A18" s="15"/>
      <c r="B18" s="15"/>
      <c r="C18" s="6"/>
      <c r="D18" s="6"/>
      <c r="E18" s="6"/>
      <c r="F18" s="6"/>
      <c r="G18" s="6"/>
      <c r="H18" s="6"/>
      <c r="I18" s="14"/>
      <c r="J18" s="14"/>
      <c r="K18" s="14"/>
      <c r="L18" s="6"/>
      <c r="M18" s="6"/>
      <c r="N18" s="14"/>
      <c r="O18" s="14"/>
      <c r="P18" s="14"/>
      <c r="Q18" s="6"/>
      <c r="R18" s="6"/>
      <c r="S18" s="37"/>
    </row>
    <row r="19" spans="1:19" ht="18.75">
      <c r="A19" s="15"/>
      <c r="B19" s="15"/>
      <c r="C19" s="6"/>
      <c r="D19" s="6"/>
      <c r="E19" s="6"/>
      <c r="F19" s="6"/>
      <c r="G19" s="6"/>
      <c r="H19" s="6"/>
      <c r="I19" s="14"/>
      <c r="J19" s="14"/>
      <c r="K19" s="14"/>
      <c r="L19" s="6"/>
      <c r="M19" s="6"/>
      <c r="N19" s="14"/>
      <c r="O19" s="14"/>
      <c r="P19" s="14"/>
      <c r="Q19" s="6"/>
      <c r="R19" s="6"/>
      <c r="S19" s="37"/>
    </row>
    <row r="20" spans="1:19" ht="18.75">
      <c r="A20" s="12" t="s">
        <v>45</v>
      </c>
      <c r="B20" s="12"/>
      <c r="C20" s="12"/>
      <c r="D20" s="12"/>
      <c r="E20" s="1"/>
      <c r="F20" s="1"/>
      <c r="G20" s="1"/>
      <c r="H20" s="1"/>
      <c r="I20" s="13"/>
      <c r="J20" s="13"/>
      <c r="K20" s="13"/>
      <c r="L20" s="1"/>
      <c r="M20" s="1"/>
      <c r="N20" s="13"/>
      <c r="O20" s="13"/>
      <c r="P20" s="13"/>
      <c r="Q20" s="1"/>
      <c r="R20" s="1"/>
      <c r="S20" s="35"/>
    </row>
    <row r="21" spans="1:19" ht="12.75">
      <c r="A21" s="1"/>
      <c r="B21" s="1"/>
      <c r="C21" s="1"/>
      <c r="D21" s="1"/>
      <c r="E21" s="1"/>
      <c r="F21" s="1"/>
      <c r="G21" s="1"/>
      <c r="H21" s="1"/>
      <c r="I21" s="13"/>
      <c r="J21" s="13"/>
      <c r="K21" s="13"/>
      <c r="L21" s="1"/>
      <c r="M21" s="1"/>
      <c r="N21" s="13"/>
      <c r="O21" s="13"/>
      <c r="P21" s="13"/>
      <c r="Q21" s="1"/>
      <c r="R21" s="1"/>
      <c r="S21" s="35"/>
    </row>
    <row r="22" spans="1:19" ht="18.75">
      <c r="A22" s="366" t="s">
        <v>0</v>
      </c>
      <c r="B22" s="366" t="s">
        <v>1</v>
      </c>
      <c r="C22" s="366" t="s">
        <v>42</v>
      </c>
      <c r="D22" s="18"/>
      <c r="E22" s="362" t="s">
        <v>237</v>
      </c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481" t="s">
        <v>7</v>
      </c>
    </row>
    <row r="23" spans="1:19" ht="18.75">
      <c r="A23" s="367"/>
      <c r="B23" s="367"/>
      <c r="C23" s="367"/>
      <c r="D23" s="22"/>
      <c r="E23" s="362" t="s">
        <v>239</v>
      </c>
      <c r="F23" s="363"/>
      <c r="G23" s="362" t="s">
        <v>47</v>
      </c>
      <c r="H23" s="363"/>
      <c r="I23" s="16" t="s">
        <v>240</v>
      </c>
      <c r="J23" s="21"/>
      <c r="K23" s="17"/>
      <c r="L23" s="362" t="s">
        <v>48</v>
      </c>
      <c r="M23" s="363"/>
      <c r="N23" s="479" t="s">
        <v>43</v>
      </c>
      <c r="O23" s="480"/>
      <c r="P23" s="480"/>
      <c r="Q23" s="16" t="s">
        <v>49</v>
      </c>
      <c r="R23" s="21"/>
      <c r="S23" s="482"/>
    </row>
    <row r="24" spans="1:19" ht="18.75">
      <c r="A24" s="368"/>
      <c r="B24" s="368"/>
      <c r="C24" s="368"/>
      <c r="D24" s="23" t="s">
        <v>51</v>
      </c>
      <c r="E24" s="8" t="s">
        <v>3</v>
      </c>
      <c r="F24" s="8" t="s">
        <v>4</v>
      </c>
      <c r="G24" s="9" t="s">
        <v>3</v>
      </c>
      <c r="H24" s="8" t="s">
        <v>4</v>
      </c>
      <c r="I24" s="9" t="s">
        <v>3</v>
      </c>
      <c r="J24" s="8" t="s">
        <v>4</v>
      </c>
      <c r="K24" s="8" t="s">
        <v>5</v>
      </c>
      <c r="L24" s="8" t="s">
        <v>3</v>
      </c>
      <c r="M24" s="8" t="s">
        <v>4</v>
      </c>
      <c r="N24" s="8" t="s">
        <v>3</v>
      </c>
      <c r="O24" s="8" t="s">
        <v>4</v>
      </c>
      <c r="P24" s="8" t="s">
        <v>5</v>
      </c>
      <c r="Q24" s="8" t="s">
        <v>3</v>
      </c>
      <c r="R24" s="8" t="s">
        <v>4</v>
      </c>
      <c r="S24" s="483"/>
    </row>
    <row r="25" spans="1:19" ht="29.25" customHeight="1">
      <c r="A25" s="3">
        <v>1</v>
      </c>
      <c r="B25" s="4" t="s">
        <v>17</v>
      </c>
      <c r="C25" s="3">
        <v>42</v>
      </c>
      <c r="D25" s="3">
        <v>34</v>
      </c>
      <c r="E25" s="3">
        <v>40</v>
      </c>
      <c r="F25" s="3">
        <f>E25/C25*100</f>
        <v>95.23809523809523</v>
      </c>
      <c r="G25" s="20">
        <v>2</v>
      </c>
      <c r="H25" s="20">
        <f aca="true" t="shared" si="10" ref="H25:H33">G25/C25*100</f>
        <v>4.761904761904762</v>
      </c>
      <c r="I25" s="19">
        <f aca="true" t="shared" si="11" ref="I25:I32">E25+G25</f>
        <v>42</v>
      </c>
      <c r="J25" s="19">
        <f aca="true" t="shared" si="12" ref="J25:J33">I25/C25*100</f>
        <v>100</v>
      </c>
      <c r="K25" s="47">
        <f>RANK(J25,$O$25:$O$32)</f>
        <v>1</v>
      </c>
      <c r="L25" s="20">
        <v>0</v>
      </c>
      <c r="M25" s="20">
        <f aca="true" t="shared" si="13" ref="M25:M33">L25/C25*100</f>
        <v>0</v>
      </c>
      <c r="N25" s="19">
        <f aca="true" t="shared" si="14" ref="N25:N32">I25+L25</f>
        <v>42</v>
      </c>
      <c r="O25" s="19">
        <f aca="true" t="shared" si="15" ref="O25:O33">N25/C25*100</f>
        <v>100</v>
      </c>
      <c r="P25" s="47">
        <f>RANK(O25,$O$25:$O$32)</f>
        <v>1</v>
      </c>
      <c r="Q25" s="20"/>
      <c r="R25" s="20"/>
      <c r="S25" s="36" t="s">
        <v>16</v>
      </c>
    </row>
    <row r="26" spans="1:19" ht="29.25" customHeight="1">
      <c r="A26" s="3">
        <v>2</v>
      </c>
      <c r="B26" s="4" t="s">
        <v>18</v>
      </c>
      <c r="C26" s="3">
        <v>44</v>
      </c>
      <c r="D26" s="3">
        <v>28</v>
      </c>
      <c r="E26" s="3">
        <v>41</v>
      </c>
      <c r="F26" s="3">
        <f aca="true" t="shared" si="16" ref="F26:F33">E26/C26*100</f>
        <v>93.18181818181817</v>
      </c>
      <c r="G26" s="20">
        <v>3</v>
      </c>
      <c r="H26" s="20">
        <f t="shared" si="10"/>
        <v>6.8181818181818175</v>
      </c>
      <c r="I26" s="19">
        <f t="shared" si="11"/>
        <v>44</v>
      </c>
      <c r="J26" s="19">
        <f t="shared" si="12"/>
        <v>100</v>
      </c>
      <c r="K26" s="47">
        <f>RANK(J26,$O$25:$O$32)</f>
        <v>1</v>
      </c>
      <c r="L26" s="20">
        <v>0</v>
      </c>
      <c r="M26" s="20">
        <f t="shared" si="13"/>
        <v>0</v>
      </c>
      <c r="N26" s="19">
        <f t="shared" si="14"/>
        <v>44</v>
      </c>
      <c r="O26" s="19">
        <f t="shared" si="15"/>
        <v>100</v>
      </c>
      <c r="P26" s="47">
        <f aca="true" t="shared" si="17" ref="P26:P32">RANK(O26,$O$25:$O$32)</f>
        <v>1</v>
      </c>
      <c r="Q26" s="20"/>
      <c r="R26" s="20"/>
      <c r="S26" s="36" t="s">
        <v>73</v>
      </c>
    </row>
    <row r="27" spans="1:19" ht="29.25" customHeight="1">
      <c r="A27" s="3">
        <v>3</v>
      </c>
      <c r="B27" s="4" t="s">
        <v>19</v>
      </c>
      <c r="C27" s="3">
        <v>40</v>
      </c>
      <c r="D27" s="3">
        <v>29</v>
      </c>
      <c r="E27" s="3">
        <v>24</v>
      </c>
      <c r="F27" s="3">
        <f t="shared" si="16"/>
        <v>60</v>
      </c>
      <c r="G27" s="20">
        <v>13</v>
      </c>
      <c r="H27" s="20">
        <f t="shared" si="10"/>
        <v>32.5</v>
      </c>
      <c r="I27" s="19">
        <f t="shared" si="11"/>
        <v>37</v>
      </c>
      <c r="J27" s="19">
        <f t="shared" si="12"/>
        <v>92.5</v>
      </c>
      <c r="K27" s="19">
        <f aca="true" t="shared" si="18" ref="K27:K32">RANK(J27,$J$25:$J$32)</f>
        <v>5</v>
      </c>
      <c r="L27" s="20">
        <v>3</v>
      </c>
      <c r="M27" s="20">
        <f t="shared" si="13"/>
        <v>7.5</v>
      </c>
      <c r="N27" s="19">
        <f t="shared" si="14"/>
        <v>40</v>
      </c>
      <c r="O27" s="19">
        <f t="shared" si="15"/>
        <v>100</v>
      </c>
      <c r="P27" s="47">
        <f t="shared" si="17"/>
        <v>1</v>
      </c>
      <c r="Q27" s="20">
        <v>0</v>
      </c>
      <c r="R27" s="20">
        <f>Q27/C27*100</f>
        <v>0</v>
      </c>
      <c r="S27" s="36" t="s">
        <v>66</v>
      </c>
    </row>
    <row r="28" spans="1:19" ht="29.25" customHeight="1">
      <c r="A28" s="3">
        <v>4</v>
      </c>
      <c r="B28" s="4" t="s">
        <v>20</v>
      </c>
      <c r="C28" s="3">
        <v>41</v>
      </c>
      <c r="D28" s="3">
        <v>31</v>
      </c>
      <c r="E28" s="3">
        <v>33</v>
      </c>
      <c r="F28" s="3">
        <f t="shared" si="16"/>
        <v>80.48780487804879</v>
      </c>
      <c r="G28" s="20">
        <v>7</v>
      </c>
      <c r="H28" s="20">
        <f t="shared" si="10"/>
        <v>17.073170731707318</v>
      </c>
      <c r="I28" s="19">
        <f t="shared" si="11"/>
        <v>40</v>
      </c>
      <c r="J28" s="19">
        <f t="shared" si="12"/>
        <v>97.5609756097561</v>
      </c>
      <c r="K28" s="19">
        <f t="shared" si="18"/>
        <v>4</v>
      </c>
      <c r="L28" s="20">
        <v>1</v>
      </c>
      <c r="M28" s="20">
        <f t="shared" si="13"/>
        <v>2.4390243902439024</v>
      </c>
      <c r="N28" s="19">
        <f t="shared" si="14"/>
        <v>41</v>
      </c>
      <c r="O28" s="19">
        <f t="shared" si="15"/>
        <v>100</v>
      </c>
      <c r="P28" s="47">
        <f t="shared" si="17"/>
        <v>1</v>
      </c>
      <c r="Q28" s="20"/>
      <c r="R28" s="20"/>
      <c r="S28" s="36" t="s">
        <v>74</v>
      </c>
    </row>
    <row r="29" spans="1:19" ht="29.25" customHeight="1">
      <c r="A29" s="3">
        <v>5</v>
      </c>
      <c r="B29" s="3" t="s">
        <v>21</v>
      </c>
      <c r="C29" s="3">
        <v>38</v>
      </c>
      <c r="D29" s="3">
        <v>11</v>
      </c>
      <c r="E29" s="3">
        <v>14</v>
      </c>
      <c r="F29" s="3">
        <f t="shared" si="16"/>
        <v>36.84210526315789</v>
      </c>
      <c r="G29" s="20">
        <v>18</v>
      </c>
      <c r="H29" s="20">
        <f t="shared" si="10"/>
        <v>47.368421052631575</v>
      </c>
      <c r="I29" s="19">
        <f t="shared" si="11"/>
        <v>32</v>
      </c>
      <c r="J29" s="19">
        <f t="shared" si="12"/>
        <v>84.21052631578947</v>
      </c>
      <c r="K29" s="19">
        <f t="shared" si="18"/>
        <v>6</v>
      </c>
      <c r="L29" s="20">
        <v>5</v>
      </c>
      <c r="M29" s="20">
        <f t="shared" si="13"/>
        <v>13.157894736842104</v>
      </c>
      <c r="N29" s="19">
        <f t="shared" si="14"/>
        <v>37</v>
      </c>
      <c r="O29" s="19">
        <f t="shared" si="15"/>
        <v>97.36842105263158</v>
      </c>
      <c r="P29" s="138">
        <f t="shared" si="17"/>
        <v>6</v>
      </c>
      <c r="Q29" s="20">
        <v>1</v>
      </c>
      <c r="R29" s="20">
        <f>Q29/C29*100</f>
        <v>2.631578947368421</v>
      </c>
      <c r="S29" s="36" t="s">
        <v>75</v>
      </c>
    </row>
    <row r="30" spans="1:19" ht="29.25" customHeight="1">
      <c r="A30" s="3">
        <v>6</v>
      </c>
      <c r="B30" s="3" t="s">
        <v>22</v>
      </c>
      <c r="C30" s="3">
        <v>35</v>
      </c>
      <c r="D30" s="3">
        <v>17</v>
      </c>
      <c r="E30" s="3">
        <v>24</v>
      </c>
      <c r="F30" s="3">
        <f t="shared" si="16"/>
        <v>68.57142857142857</v>
      </c>
      <c r="G30" s="20">
        <v>11</v>
      </c>
      <c r="H30" s="20">
        <f t="shared" si="10"/>
        <v>31.428571428571427</v>
      </c>
      <c r="I30" s="19">
        <f t="shared" si="11"/>
        <v>35</v>
      </c>
      <c r="J30" s="19">
        <f t="shared" si="12"/>
        <v>100</v>
      </c>
      <c r="K30" s="47">
        <f>RANK(J30,$O$25:$O$32)</f>
        <v>1</v>
      </c>
      <c r="L30" s="20">
        <v>0</v>
      </c>
      <c r="M30" s="20">
        <f t="shared" si="13"/>
        <v>0</v>
      </c>
      <c r="N30" s="19">
        <f t="shared" si="14"/>
        <v>35</v>
      </c>
      <c r="O30" s="19">
        <f t="shared" si="15"/>
        <v>100</v>
      </c>
      <c r="P30" s="47">
        <f t="shared" si="17"/>
        <v>1</v>
      </c>
      <c r="Q30" s="20">
        <v>0</v>
      </c>
      <c r="R30" s="20">
        <f>Q30/C30*100</f>
        <v>0</v>
      </c>
      <c r="S30" s="36" t="s">
        <v>41</v>
      </c>
    </row>
    <row r="31" spans="1:19" ht="29.25" customHeight="1">
      <c r="A31" s="3">
        <v>7</v>
      </c>
      <c r="B31" s="3" t="s">
        <v>23</v>
      </c>
      <c r="C31" s="3">
        <v>38</v>
      </c>
      <c r="D31" s="3">
        <v>16</v>
      </c>
      <c r="E31" s="3">
        <v>18</v>
      </c>
      <c r="F31" s="3">
        <f t="shared" si="16"/>
        <v>47.368421052631575</v>
      </c>
      <c r="G31" s="20">
        <v>14</v>
      </c>
      <c r="H31" s="20">
        <f t="shared" si="10"/>
        <v>36.84210526315789</v>
      </c>
      <c r="I31" s="19">
        <f t="shared" si="11"/>
        <v>32</v>
      </c>
      <c r="J31" s="19">
        <f t="shared" si="12"/>
        <v>84.21052631578947</v>
      </c>
      <c r="K31" s="19">
        <f t="shared" si="18"/>
        <v>6</v>
      </c>
      <c r="L31" s="20">
        <v>3</v>
      </c>
      <c r="M31" s="20">
        <f t="shared" si="13"/>
        <v>7.894736842105263</v>
      </c>
      <c r="N31" s="19">
        <f t="shared" si="14"/>
        <v>35</v>
      </c>
      <c r="O31" s="19">
        <f t="shared" si="15"/>
        <v>92.10526315789474</v>
      </c>
      <c r="P31" s="138">
        <f t="shared" si="17"/>
        <v>7</v>
      </c>
      <c r="Q31" s="20">
        <v>3</v>
      </c>
      <c r="R31" s="20">
        <f>Q31/C31*100</f>
        <v>7.894736842105263</v>
      </c>
      <c r="S31" s="36" t="s">
        <v>76</v>
      </c>
    </row>
    <row r="32" spans="1:19" ht="29.25" customHeight="1">
      <c r="A32" s="3">
        <v>8</v>
      </c>
      <c r="B32" s="3" t="s">
        <v>24</v>
      </c>
      <c r="C32" s="3">
        <v>36</v>
      </c>
      <c r="D32" s="3">
        <v>18</v>
      </c>
      <c r="E32" s="3">
        <v>12</v>
      </c>
      <c r="F32" s="3">
        <f t="shared" si="16"/>
        <v>33.33333333333333</v>
      </c>
      <c r="G32" s="20">
        <v>14</v>
      </c>
      <c r="H32" s="20">
        <f t="shared" si="10"/>
        <v>38.88888888888889</v>
      </c>
      <c r="I32" s="19">
        <f t="shared" si="11"/>
        <v>26</v>
      </c>
      <c r="J32" s="19">
        <f t="shared" si="12"/>
        <v>72.22222222222221</v>
      </c>
      <c r="K32" s="19">
        <f t="shared" si="18"/>
        <v>8</v>
      </c>
      <c r="L32" s="20">
        <v>7</v>
      </c>
      <c r="M32" s="20">
        <f t="shared" si="13"/>
        <v>19.444444444444446</v>
      </c>
      <c r="N32" s="19">
        <f t="shared" si="14"/>
        <v>33</v>
      </c>
      <c r="O32" s="19">
        <f t="shared" si="15"/>
        <v>91.66666666666666</v>
      </c>
      <c r="P32" s="138">
        <f t="shared" si="17"/>
        <v>8</v>
      </c>
      <c r="Q32" s="20">
        <v>3</v>
      </c>
      <c r="R32" s="20">
        <f>Q32/C32*100</f>
        <v>8.333333333333332</v>
      </c>
      <c r="S32" s="36" t="s">
        <v>77</v>
      </c>
    </row>
    <row r="33" spans="1:19" ht="29.25" customHeight="1">
      <c r="A33" s="477" t="s">
        <v>6</v>
      </c>
      <c r="B33" s="478"/>
      <c r="C33" s="3">
        <f>SUM(C25:C32)</f>
        <v>314</v>
      </c>
      <c r="D33" s="3">
        <f>SUM(D25:D32)</f>
        <v>184</v>
      </c>
      <c r="E33" s="3">
        <f>SUM(E25:E32)</f>
        <v>206</v>
      </c>
      <c r="F33" s="3">
        <f t="shared" si="16"/>
        <v>65.60509554140127</v>
      </c>
      <c r="G33" s="3">
        <f>SUM(G25:G32)</f>
        <v>82</v>
      </c>
      <c r="H33" s="20">
        <f t="shared" si="10"/>
        <v>26.11464968152866</v>
      </c>
      <c r="I33" s="19">
        <f>SUM(I25:I32)</f>
        <v>288</v>
      </c>
      <c r="J33" s="19">
        <f t="shared" si="12"/>
        <v>91.71974522292994</v>
      </c>
      <c r="K33" s="19"/>
      <c r="L33" s="3">
        <f>SUM(L25:L32)</f>
        <v>19</v>
      </c>
      <c r="M33" s="20">
        <f t="shared" si="13"/>
        <v>6.050955414012739</v>
      </c>
      <c r="N33" s="8">
        <f>SUM(N25:N32)</f>
        <v>307</v>
      </c>
      <c r="O33" s="19">
        <f t="shared" si="15"/>
        <v>97.77070063694268</v>
      </c>
      <c r="P33" s="19"/>
      <c r="Q33" s="3">
        <f>SUM(Q25:Q32)</f>
        <v>7</v>
      </c>
      <c r="R33" s="20">
        <f>Q33/C33*100</f>
        <v>2.229299363057325</v>
      </c>
      <c r="S33" s="36"/>
    </row>
    <row r="34" spans="1:19" ht="18.75">
      <c r="A34" s="7"/>
      <c r="B34" s="7"/>
      <c r="C34" s="6"/>
      <c r="D34" s="6"/>
      <c r="E34" s="6"/>
      <c r="F34" s="6"/>
      <c r="G34" s="6"/>
      <c r="H34" s="27"/>
      <c r="I34" s="26"/>
      <c r="J34" s="26"/>
      <c r="K34" s="26"/>
      <c r="L34" s="6"/>
      <c r="M34" s="27"/>
      <c r="N34" s="14"/>
      <c r="O34" s="26"/>
      <c r="P34" s="26"/>
      <c r="Q34" s="6"/>
      <c r="R34" s="27"/>
      <c r="S34" s="37"/>
    </row>
    <row r="35" spans="1:19" ht="18.75">
      <c r="A35" s="7"/>
      <c r="B35" s="7"/>
      <c r="C35" s="6"/>
      <c r="D35" s="6"/>
      <c r="E35" s="6"/>
      <c r="F35" s="6"/>
      <c r="G35" s="6"/>
      <c r="H35" s="27"/>
      <c r="I35" s="26"/>
      <c r="J35" s="26"/>
      <c r="K35" s="26"/>
      <c r="L35" s="6"/>
      <c r="M35" s="27"/>
      <c r="N35" s="14"/>
      <c r="O35" s="26"/>
      <c r="P35" s="26"/>
      <c r="Q35" s="6"/>
      <c r="R35" s="27"/>
      <c r="S35" s="37"/>
    </row>
    <row r="36" spans="1:19" ht="18.75">
      <c r="A36" s="7"/>
      <c r="B36" s="7"/>
      <c r="C36" s="6"/>
      <c r="D36" s="6"/>
      <c r="E36" s="6"/>
      <c r="F36" s="6"/>
      <c r="G36" s="6"/>
      <c r="H36" s="27"/>
      <c r="I36" s="26"/>
      <c r="J36" s="26"/>
      <c r="K36" s="26"/>
      <c r="L36" s="6"/>
      <c r="M36" s="27"/>
      <c r="N36" s="14"/>
      <c r="O36" s="26"/>
      <c r="P36" s="26"/>
      <c r="Q36" s="6"/>
      <c r="R36" s="27"/>
      <c r="S36" s="37"/>
    </row>
    <row r="37" spans="1:19" ht="18.75">
      <c r="A37" s="7"/>
      <c r="B37" s="7"/>
      <c r="C37" s="6"/>
      <c r="D37" s="6"/>
      <c r="E37" s="6"/>
      <c r="F37" s="6"/>
      <c r="G37" s="6"/>
      <c r="H37" s="27"/>
      <c r="I37" s="26"/>
      <c r="J37" s="26"/>
      <c r="K37" s="26"/>
      <c r="L37" s="6"/>
      <c r="M37" s="27"/>
      <c r="N37" s="14"/>
      <c r="O37" s="26"/>
      <c r="P37" s="26"/>
      <c r="Q37" s="6"/>
      <c r="R37" s="27"/>
      <c r="S37" s="37"/>
    </row>
    <row r="38" spans="1:19" ht="18.75">
      <c r="A38" s="7"/>
      <c r="B38" s="7"/>
      <c r="C38" s="6"/>
      <c r="D38" s="6"/>
      <c r="E38" s="6"/>
      <c r="F38" s="6"/>
      <c r="G38" s="6"/>
      <c r="H38" s="27"/>
      <c r="I38" s="26"/>
      <c r="J38" s="26"/>
      <c r="K38" s="26"/>
      <c r="L38" s="6"/>
      <c r="M38" s="27"/>
      <c r="N38" s="14"/>
      <c r="O38" s="26"/>
      <c r="P38" s="26"/>
      <c r="Q38" s="6"/>
      <c r="R38" s="27"/>
      <c r="S38" s="37"/>
    </row>
    <row r="39" spans="1:19" ht="18.75">
      <c r="A39" s="12" t="s">
        <v>46</v>
      </c>
      <c r="B39" s="12"/>
      <c r="C39" s="2"/>
      <c r="D39" s="2"/>
      <c r="E39" s="2"/>
      <c r="F39" s="2"/>
      <c r="G39" s="2"/>
      <c r="H39" s="2"/>
      <c r="I39" s="12"/>
      <c r="J39" s="12"/>
      <c r="K39" s="12"/>
      <c r="L39" s="2"/>
      <c r="M39" s="2"/>
      <c r="N39" s="12"/>
      <c r="O39" s="12"/>
      <c r="P39" s="12"/>
      <c r="Q39" s="2"/>
      <c r="R39" s="2"/>
      <c r="S39" s="38"/>
    </row>
    <row r="40" spans="1:19" ht="18.75">
      <c r="A40" s="366" t="s">
        <v>0</v>
      </c>
      <c r="B40" s="366" t="s">
        <v>1</v>
      </c>
      <c r="C40" s="366" t="s">
        <v>2</v>
      </c>
      <c r="D40" s="18"/>
      <c r="E40" s="362" t="s">
        <v>237</v>
      </c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66" t="s">
        <v>7</v>
      </c>
    </row>
    <row r="41" spans="1:19" ht="18.75">
      <c r="A41" s="367"/>
      <c r="B41" s="367"/>
      <c r="C41" s="367"/>
      <c r="D41" s="22"/>
      <c r="E41" s="362" t="s">
        <v>239</v>
      </c>
      <c r="F41" s="363"/>
      <c r="G41" s="362" t="s">
        <v>47</v>
      </c>
      <c r="H41" s="363"/>
      <c r="I41" s="16" t="s">
        <v>240</v>
      </c>
      <c r="J41" s="21"/>
      <c r="K41" s="17"/>
      <c r="L41" s="362" t="s">
        <v>48</v>
      </c>
      <c r="M41" s="363"/>
      <c r="N41" s="479" t="s">
        <v>43</v>
      </c>
      <c r="O41" s="480"/>
      <c r="P41" s="480"/>
      <c r="Q41" s="16" t="s">
        <v>49</v>
      </c>
      <c r="R41" s="21"/>
      <c r="S41" s="367"/>
    </row>
    <row r="42" spans="1:19" ht="18.75">
      <c r="A42" s="368"/>
      <c r="B42" s="368"/>
      <c r="C42" s="368"/>
      <c r="D42" s="23" t="s">
        <v>51</v>
      </c>
      <c r="E42" s="8" t="s">
        <v>3</v>
      </c>
      <c r="F42" s="8" t="s">
        <v>4</v>
      </c>
      <c r="G42" s="9" t="s">
        <v>3</v>
      </c>
      <c r="H42" s="8" t="s">
        <v>4</v>
      </c>
      <c r="I42" s="9" t="s">
        <v>3</v>
      </c>
      <c r="J42" s="8" t="s">
        <v>4</v>
      </c>
      <c r="K42" s="8" t="s">
        <v>5</v>
      </c>
      <c r="L42" s="8" t="s">
        <v>3</v>
      </c>
      <c r="M42" s="8" t="s">
        <v>4</v>
      </c>
      <c r="N42" s="8" t="s">
        <v>3</v>
      </c>
      <c r="O42" s="8" t="s">
        <v>4</v>
      </c>
      <c r="P42" s="8" t="s">
        <v>5</v>
      </c>
      <c r="Q42" s="8" t="s">
        <v>3</v>
      </c>
      <c r="R42" s="8" t="s">
        <v>4</v>
      </c>
      <c r="S42" s="368"/>
    </row>
    <row r="43" spans="1:31" ht="25.5" customHeight="1">
      <c r="A43" s="3">
        <v>1</v>
      </c>
      <c r="B43" s="4" t="s">
        <v>28</v>
      </c>
      <c r="C43" s="3">
        <v>47</v>
      </c>
      <c r="D43" s="3">
        <v>26</v>
      </c>
      <c r="E43" s="3">
        <v>46</v>
      </c>
      <c r="F43" s="3">
        <f>E43/C43*100</f>
        <v>97.87234042553192</v>
      </c>
      <c r="G43" s="20">
        <v>1</v>
      </c>
      <c r="H43" s="20">
        <f aca="true" t="shared" si="19" ref="H43:H53">G43/C43*100</f>
        <v>2.127659574468085</v>
      </c>
      <c r="I43" s="19">
        <f aca="true" t="shared" si="20" ref="I43:I52">E43+G43</f>
        <v>47</v>
      </c>
      <c r="J43" s="19">
        <f aca="true" t="shared" si="21" ref="J43:J53">I43/C43*100</f>
        <v>100</v>
      </c>
      <c r="K43" s="19">
        <f>RANK(J43,$J$43:$J$52)</f>
        <v>1</v>
      </c>
      <c r="L43" s="20">
        <v>0</v>
      </c>
      <c r="M43" s="20">
        <f>L43/C43*100</f>
        <v>0</v>
      </c>
      <c r="N43" s="19">
        <f aca="true" t="shared" si="22" ref="N43:N52">I43+L43</f>
        <v>47</v>
      </c>
      <c r="O43" s="19">
        <f aca="true" t="shared" si="23" ref="O43:O53">N43/C43*100</f>
        <v>100</v>
      </c>
      <c r="P43" s="19">
        <f>RANK(O43,$O$43:$O$52)</f>
        <v>1</v>
      </c>
      <c r="Q43" s="20">
        <v>0</v>
      </c>
      <c r="R43" s="20"/>
      <c r="S43" s="36" t="s">
        <v>25</v>
      </c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25.5" customHeight="1">
      <c r="A44" s="3">
        <v>2</v>
      </c>
      <c r="B44" s="4" t="s">
        <v>29</v>
      </c>
      <c r="C44" s="3">
        <v>41</v>
      </c>
      <c r="D44" s="3">
        <v>27</v>
      </c>
      <c r="E44" s="3">
        <v>41</v>
      </c>
      <c r="F44" s="3">
        <f aca="true" t="shared" si="24" ref="F44:F53">E44/C44*100</f>
        <v>100</v>
      </c>
      <c r="G44" s="20">
        <v>0</v>
      </c>
      <c r="H44" s="20">
        <f t="shared" si="19"/>
        <v>0</v>
      </c>
      <c r="I44" s="19">
        <f t="shared" si="20"/>
        <v>41</v>
      </c>
      <c r="J44" s="19">
        <f t="shared" si="21"/>
        <v>100</v>
      </c>
      <c r="K44" s="19">
        <f aca="true" t="shared" si="25" ref="K44:K52">RANK(J44,$J$43:$J$52)</f>
        <v>1</v>
      </c>
      <c r="L44" s="20">
        <v>0</v>
      </c>
      <c r="M44" s="20"/>
      <c r="N44" s="19">
        <f t="shared" si="22"/>
        <v>41</v>
      </c>
      <c r="O44" s="19">
        <f t="shared" si="23"/>
        <v>100</v>
      </c>
      <c r="P44" s="19">
        <f aca="true" t="shared" si="26" ref="P44:P52">RANK(O44,$O$43:$O$52)</f>
        <v>1</v>
      </c>
      <c r="Q44" s="20">
        <v>0</v>
      </c>
      <c r="R44" s="20"/>
      <c r="S44" s="36" t="s">
        <v>78</v>
      </c>
      <c r="V44" s="542"/>
      <c r="W44" s="543"/>
      <c r="X44" s="542"/>
      <c r="Y44" s="543"/>
      <c r="Z44" s="542"/>
      <c r="AA44" s="543"/>
      <c r="AB44" s="542"/>
      <c r="AC44" s="543"/>
      <c r="AD44" s="542"/>
      <c r="AE44" s="5"/>
    </row>
    <row r="45" spans="1:31" ht="25.5" customHeight="1">
      <c r="A45" s="3">
        <v>3</v>
      </c>
      <c r="B45" s="4" t="s">
        <v>30</v>
      </c>
      <c r="C45" s="3">
        <v>41</v>
      </c>
      <c r="D45" s="3">
        <v>17</v>
      </c>
      <c r="E45" s="3">
        <v>30</v>
      </c>
      <c r="F45" s="3">
        <f t="shared" si="24"/>
        <v>73.17073170731707</v>
      </c>
      <c r="G45" s="20">
        <v>11</v>
      </c>
      <c r="H45" s="20">
        <f t="shared" si="19"/>
        <v>26.82926829268293</v>
      </c>
      <c r="I45" s="19">
        <f t="shared" si="20"/>
        <v>41</v>
      </c>
      <c r="J45" s="19">
        <f t="shared" si="21"/>
        <v>100</v>
      </c>
      <c r="K45" s="19">
        <f t="shared" si="25"/>
        <v>1</v>
      </c>
      <c r="L45" s="20">
        <v>0</v>
      </c>
      <c r="M45" s="20">
        <f aca="true" t="shared" si="27" ref="M45:M53">L45/C45*100</f>
        <v>0</v>
      </c>
      <c r="N45" s="19">
        <f t="shared" si="22"/>
        <v>41</v>
      </c>
      <c r="O45" s="19">
        <f t="shared" si="23"/>
        <v>100</v>
      </c>
      <c r="P45" s="19">
        <f t="shared" si="26"/>
        <v>1</v>
      </c>
      <c r="Q45" s="20">
        <v>0</v>
      </c>
      <c r="R45" s="20"/>
      <c r="S45" s="36" t="s">
        <v>79</v>
      </c>
      <c r="V45" s="542"/>
      <c r="W45" s="542"/>
      <c r="X45" s="544"/>
      <c r="Y45" s="542"/>
      <c r="Z45" s="544"/>
      <c r="AA45" s="542"/>
      <c r="AB45" s="544"/>
      <c r="AC45" s="542"/>
      <c r="AD45" s="544"/>
      <c r="AE45" s="5"/>
    </row>
    <row r="46" spans="1:31" ht="25.5" customHeight="1">
      <c r="A46" s="3">
        <v>4</v>
      </c>
      <c r="B46" s="4" t="s">
        <v>31</v>
      </c>
      <c r="C46" s="3">
        <v>45</v>
      </c>
      <c r="D46" s="3">
        <v>32</v>
      </c>
      <c r="E46" s="3">
        <v>37</v>
      </c>
      <c r="F46" s="3">
        <f t="shared" si="24"/>
        <v>82.22222222222221</v>
      </c>
      <c r="G46" s="20">
        <v>7</v>
      </c>
      <c r="H46" s="20">
        <f t="shared" si="19"/>
        <v>15.555555555555555</v>
      </c>
      <c r="I46" s="19">
        <f t="shared" si="20"/>
        <v>44</v>
      </c>
      <c r="J46" s="19">
        <f t="shared" si="21"/>
        <v>97.77777777777777</v>
      </c>
      <c r="K46" s="19">
        <f t="shared" si="25"/>
        <v>5</v>
      </c>
      <c r="L46" s="20">
        <v>0</v>
      </c>
      <c r="M46" s="20">
        <f t="shared" si="27"/>
        <v>0</v>
      </c>
      <c r="N46" s="19">
        <f t="shared" si="22"/>
        <v>44</v>
      </c>
      <c r="O46" s="19">
        <f t="shared" si="23"/>
        <v>97.77777777777777</v>
      </c>
      <c r="P46" s="19">
        <f t="shared" si="26"/>
        <v>6</v>
      </c>
      <c r="Q46" s="20">
        <v>1</v>
      </c>
      <c r="R46" s="20">
        <f>Q46/C46*100</f>
        <v>2.2222222222222223</v>
      </c>
      <c r="S46" s="36" t="s">
        <v>80</v>
      </c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ht="25.5" customHeight="1">
      <c r="A47" s="3">
        <v>5</v>
      </c>
      <c r="B47" s="3" t="s">
        <v>32</v>
      </c>
      <c r="C47" s="3">
        <v>31</v>
      </c>
      <c r="D47" s="3">
        <v>18</v>
      </c>
      <c r="E47" s="3">
        <v>23</v>
      </c>
      <c r="F47" s="3">
        <f t="shared" si="24"/>
        <v>74.19354838709677</v>
      </c>
      <c r="G47" s="20">
        <v>5</v>
      </c>
      <c r="H47" s="20">
        <f t="shared" si="19"/>
        <v>16.129032258064516</v>
      </c>
      <c r="I47" s="19">
        <f t="shared" si="20"/>
        <v>28</v>
      </c>
      <c r="J47" s="19">
        <f t="shared" si="21"/>
        <v>90.32258064516128</v>
      </c>
      <c r="K47" s="19">
        <f t="shared" si="25"/>
        <v>7</v>
      </c>
      <c r="L47" s="20">
        <v>0</v>
      </c>
      <c r="M47" s="20">
        <f t="shared" si="27"/>
        <v>0</v>
      </c>
      <c r="N47" s="19">
        <f t="shared" si="22"/>
        <v>28</v>
      </c>
      <c r="O47" s="19">
        <f t="shared" si="23"/>
        <v>90.32258064516128</v>
      </c>
      <c r="P47" s="19">
        <f t="shared" si="26"/>
        <v>9</v>
      </c>
      <c r="Q47" s="20">
        <v>3</v>
      </c>
      <c r="R47" s="20">
        <f>Q47/C47*100</f>
        <v>9.67741935483871</v>
      </c>
      <c r="S47" s="36" t="s">
        <v>26</v>
      </c>
    </row>
    <row r="48" spans="1:19" ht="25.5" customHeight="1">
      <c r="A48" s="3">
        <v>6</v>
      </c>
      <c r="B48" s="3" t="s">
        <v>33</v>
      </c>
      <c r="C48" s="3">
        <v>36</v>
      </c>
      <c r="D48" s="3">
        <v>17</v>
      </c>
      <c r="E48" s="3">
        <v>21</v>
      </c>
      <c r="F48" s="3">
        <f t="shared" si="24"/>
        <v>58.333333333333336</v>
      </c>
      <c r="G48" s="20">
        <v>15</v>
      </c>
      <c r="H48" s="20">
        <f t="shared" si="19"/>
        <v>41.66666666666667</v>
      </c>
      <c r="I48" s="19">
        <f t="shared" si="20"/>
        <v>36</v>
      </c>
      <c r="J48" s="19">
        <f t="shared" si="21"/>
        <v>100</v>
      </c>
      <c r="K48" s="19">
        <f t="shared" si="25"/>
        <v>1</v>
      </c>
      <c r="L48" s="20">
        <v>0</v>
      </c>
      <c r="M48" s="20">
        <f t="shared" si="27"/>
        <v>0</v>
      </c>
      <c r="N48" s="19">
        <f t="shared" si="22"/>
        <v>36</v>
      </c>
      <c r="O48" s="19">
        <f t="shared" si="23"/>
        <v>100</v>
      </c>
      <c r="P48" s="19">
        <f t="shared" si="26"/>
        <v>1</v>
      </c>
      <c r="Q48" s="20">
        <v>0</v>
      </c>
      <c r="R48" s="20"/>
      <c r="S48" s="36" t="s">
        <v>27</v>
      </c>
    </row>
    <row r="49" spans="1:19" ht="25.5" customHeight="1">
      <c r="A49" s="3">
        <v>7</v>
      </c>
      <c r="B49" s="3" t="s">
        <v>34</v>
      </c>
      <c r="C49" s="3">
        <v>33</v>
      </c>
      <c r="D49" s="3">
        <v>18</v>
      </c>
      <c r="E49" s="3">
        <v>22</v>
      </c>
      <c r="F49" s="3">
        <f t="shared" si="24"/>
        <v>66.66666666666666</v>
      </c>
      <c r="G49" s="20">
        <v>9</v>
      </c>
      <c r="H49" s="20">
        <f t="shared" si="19"/>
        <v>27.27272727272727</v>
      </c>
      <c r="I49" s="19">
        <f t="shared" si="20"/>
        <v>31</v>
      </c>
      <c r="J49" s="19">
        <f t="shared" si="21"/>
        <v>93.93939393939394</v>
      </c>
      <c r="K49" s="19">
        <f t="shared" si="25"/>
        <v>6</v>
      </c>
      <c r="L49" s="20">
        <v>1</v>
      </c>
      <c r="M49" s="20">
        <f t="shared" si="27"/>
        <v>3.0303030303030303</v>
      </c>
      <c r="N49" s="19">
        <f t="shared" si="22"/>
        <v>32</v>
      </c>
      <c r="O49" s="19">
        <f t="shared" si="23"/>
        <v>96.96969696969697</v>
      </c>
      <c r="P49" s="19">
        <f t="shared" si="26"/>
        <v>7</v>
      </c>
      <c r="Q49" s="20">
        <v>1</v>
      </c>
      <c r="R49" s="20">
        <f>Q49/C49*100</f>
        <v>3.0303030303030303</v>
      </c>
      <c r="S49" s="36" t="s">
        <v>81</v>
      </c>
    </row>
    <row r="50" spans="1:19" ht="25.5" customHeight="1">
      <c r="A50" s="3">
        <v>8</v>
      </c>
      <c r="B50" s="3" t="s">
        <v>35</v>
      </c>
      <c r="C50" s="3">
        <v>36</v>
      </c>
      <c r="D50" s="3">
        <v>17</v>
      </c>
      <c r="E50" s="3">
        <v>28</v>
      </c>
      <c r="F50" s="3">
        <f t="shared" si="24"/>
        <v>77.77777777777779</v>
      </c>
      <c r="G50" s="20">
        <v>4</v>
      </c>
      <c r="H50" s="20">
        <f t="shared" si="19"/>
        <v>11.11111111111111</v>
      </c>
      <c r="I50" s="19">
        <f t="shared" si="20"/>
        <v>32</v>
      </c>
      <c r="J50" s="19">
        <f t="shared" si="21"/>
        <v>88.88888888888889</v>
      </c>
      <c r="K50" s="19">
        <f t="shared" si="25"/>
        <v>9</v>
      </c>
      <c r="L50" s="20">
        <v>0</v>
      </c>
      <c r="M50" s="20">
        <f t="shared" si="27"/>
        <v>0</v>
      </c>
      <c r="N50" s="19">
        <f t="shared" si="22"/>
        <v>32</v>
      </c>
      <c r="O50" s="19">
        <f t="shared" si="23"/>
        <v>88.88888888888889</v>
      </c>
      <c r="P50" s="19">
        <f t="shared" si="26"/>
        <v>10</v>
      </c>
      <c r="Q50" s="20">
        <v>4</v>
      </c>
      <c r="R50" s="20"/>
      <c r="S50" s="36" t="s">
        <v>82</v>
      </c>
    </row>
    <row r="51" spans="1:19" ht="25.5" customHeight="1">
      <c r="A51" s="3">
        <v>9</v>
      </c>
      <c r="B51" s="3" t="s">
        <v>36</v>
      </c>
      <c r="C51" s="3">
        <v>30</v>
      </c>
      <c r="D51" s="3">
        <v>20</v>
      </c>
      <c r="E51" s="3">
        <v>25</v>
      </c>
      <c r="F51" s="3">
        <f t="shared" si="24"/>
        <v>83.33333333333334</v>
      </c>
      <c r="G51" s="20">
        <v>2</v>
      </c>
      <c r="H51" s="20">
        <f t="shared" si="19"/>
        <v>6.666666666666667</v>
      </c>
      <c r="I51" s="19">
        <f t="shared" si="20"/>
        <v>27</v>
      </c>
      <c r="J51" s="19">
        <f t="shared" si="21"/>
        <v>90</v>
      </c>
      <c r="K51" s="19">
        <f t="shared" si="25"/>
        <v>8</v>
      </c>
      <c r="L51" s="20">
        <v>3</v>
      </c>
      <c r="M51" s="20">
        <f t="shared" si="27"/>
        <v>10</v>
      </c>
      <c r="N51" s="19">
        <f t="shared" si="22"/>
        <v>30</v>
      </c>
      <c r="O51" s="19">
        <f t="shared" si="23"/>
        <v>100</v>
      </c>
      <c r="P51" s="19">
        <f t="shared" si="26"/>
        <v>1</v>
      </c>
      <c r="Q51" s="20">
        <v>0</v>
      </c>
      <c r="R51" s="20">
        <f>Q51/C51*100</f>
        <v>0</v>
      </c>
      <c r="S51" s="36" t="s">
        <v>83</v>
      </c>
    </row>
    <row r="52" spans="1:19" ht="25.5" customHeight="1">
      <c r="A52" s="3" t="s">
        <v>54</v>
      </c>
      <c r="B52" s="3" t="s">
        <v>37</v>
      </c>
      <c r="C52" s="3">
        <v>49</v>
      </c>
      <c r="D52" s="3">
        <v>17</v>
      </c>
      <c r="E52" s="3">
        <v>35</v>
      </c>
      <c r="F52" s="3">
        <f t="shared" si="24"/>
        <v>71.42857142857143</v>
      </c>
      <c r="G52" s="3">
        <v>8</v>
      </c>
      <c r="H52" s="20">
        <f t="shared" si="19"/>
        <v>16.3265306122449</v>
      </c>
      <c r="I52" s="19">
        <f t="shared" si="20"/>
        <v>43</v>
      </c>
      <c r="J52" s="19">
        <f t="shared" si="21"/>
        <v>87.75510204081633</v>
      </c>
      <c r="K52" s="19">
        <f t="shared" si="25"/>
        <v>10</v>
      </c>
      <c r="L52" s="3">
        <v>4</v>
      </c>
      <c r="M52" s="20">
        <f t="shared" si="27"/>
        <v>8.16326530612245</v>
      </c>
      <c r="N52" s="19">
        <f t="shared" si="22"/>
        <v>47</v>
      </c>
      <c r="O52" s="19">
        <f t="shared" si="23"/>
        <v>95.91836734693877</v>
      </c>
      <c r="P52" s="19">
        <f t="shared" si="26"/>
        <v>8</v>
      </c>
      <c r="Q52" s="3">
        <v>2</v>
      </c>
      <c r="R52" s="20">
        <f>Q52/C52*100</f>
        <v>4.081632653061225</v>
      </c>
      <c r="S52" s="36" t="s">
        <v>38</v>
      </c>
    </row>
    <row r="53" spans="1:19" ht="25.5" customHeight="1">
      <c r="A53" s="16" t="s">
        <v>6</v>
      </c>
      <c r="B53" s="17"/>
      <c r="C53" s="3">
        <f>SUM(C43:C52)</f>
        <v>389</v>
      </c>
      <c r="D53" s="3">
        <f>SUM(D43:D52)</f>
        <v>209</v>
      </c>
      <c r="E53" s="3">
        <f>SUM(E43:E52)</f>
        <v>308</v>
      </c>
      <c r="F53" s="3">
        <f t="shared" si="24"/>
        <v>79.17737789203085</v>
      </c>
      <c r="G53" s="3">
        <f>SUM(G43:G52)</f>
        <v>62</v>
      </c>
      <c r="H53" s="20">
        <f t="shared" si="19"/>
        <v>15.938303341902312</v>
      </c>
      <c r="I53" s="19">
        <f>SUM(I43:I52)</f>
        <v>370</v>
      </c>
      <c r="J53" s="19">
        <f t="shared" si="21"/>
        <v>95.11568123393316</v>
      </c>
      <c r="K53" s="19"/>
      <c r="L53" s="3">
        <f>SUM(L43:L52)</f>
        <v>8</v>
      </c>
      <c r="M53" s="20">
        <f t="shared" si="27"/>
        <v>2.056555269922879</v>
      </c>
      <c r="N53" s="8">
        <f>SUM(N43:N52)</f>
        <v>378</v>
      </c>
      <c r="O53" s="19">
        <f t="shared" si="23"/>
        <v>97.17223650385604</v>
      </c>
      <c r="P53" s="19"/>
      <c r="Q53" s="3">
        <f>SUM(Q43:Q52)</f>
        <v>11</v>
      </c>
      <c r="R53" s="20">
        <f>Q53/C53*100</f>
        <v>2.827763496143959</v>
      </c>
      <c r="S53" s="36"/>
    </row>
    <row r="54" spans="1:19" ht="18.75">
      <c r="A54" s="6"/>
      <c r="B54" s="6"/>
      <c r="C54" s="6"/>
      <c r="D54" s="6"/>
      <c r="E54" s="6"/>
      <c r="F54" s="6"/>
      <c r="G54" s="6"/>
      <c r="H54" s="6"/>
      <c r="I54" s="14"/>
      <c r="J54" s="14"/>
      <c r="K54" s="14"/>
      <c r="L54" s="6"/>
      <c r="M54" s="6"/>
      <c r="N54" s="14"/>
      <c r="O54" s="14"/>
      <c r="P54" s="14"/>
      <c r="Q54" s="6"/>
      <c r="R54" s="6"/>
      <c r="S54" s="35"/>
    </row>
    <row r="55" spans="1:19" ht="18.75">
      <c r="A55" s="6"/>
      <c r="B55" s="6"/>
      <c r="C55" s="6"/>
      <c r="D55" s="6"/>
      <c r="E55" s="6"/>
      <c r="F55" s="6"/>
      <c r="G55" s="6"/>
      <c r="H55" s="6"/>
      <c r="I55" s="14"/>
      <c r="J55" s="14"/>
      <c r="K55" s="14"/>
      <c r="L55" s="6"/>
      <c r="M55" s="6"/>
      <c r="N55" s="14"/>
      <c r="O55" s="14"/>
      <c r="P55" s="14"/>
      <c r="Q55" s="6"/>
      <c r="R55" s="6"/>
      <c r="S55" s="35"/>
    </row>
    <row r="56" spans="1:19" ht="18.75">
      <c r="A56" s="6"/>
      <c r="B56" s="6"/>
      <c r="C56" s="6"/>
      <c r="D56" s="6"/>
      <c r="E56" s="6"/>
      <c r="F56" s="6"/>
      <c r="G56" s="6"/>
      <c r="H56" s="6"/>
      <c r="I56" s="14"/>
      <c r="J56" s="14"/>
      <c r="K56" s="14"/>
      <c r="L56" s="6"/>
      <c r="M56" s="6"/>
      <c r="N56" s="14"/>
      <c r="O56" s="14"/>
      <c r="P56" s="14"/>
      <c r="Q56" s="6"/>
      <c r="R56" s="6"/>
      <c r="S56" s="35"/>
    </row>
    <row r="57" spans="1:19" ht="18.75">
      <c r="A57" s="10"/>
      <c r="B57" s="10"/>
      <c r="C57" s="10"/>
      <c r="D57" s="10"/>
      <c r="E57" s="10"/>
      <c r="F57" s="10"/>
      <c r="G57" s="1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39"/>
    </row>
    <row r="58" spans="7:19" ht="18.75">
      <c r="G58" s="6"/>
      <c r="I58" s="10"/>
      <c r="J58" s="10"/>
      <c r="K58" s="10"/>
      <c r="N58" s="10"/>
      <c r="O58" s="10"/>
      <c r="P58" s="10"/>
      <c r="S58" s="35"/>
    </row>
    <row r="59" spans="1:19" ht="18.75">
      <c r="A59" s="476"/>
      <c r="B59" s="476"/>
      <c r="C59" s="476"/>
      <c r="D59" s="24"/>
      <c r="E59" s="476"/>
      <c r="F59" s="476"/>
      <c r="G59" s="476"/>
      <c r="H59" s="476"/>
      <c r="I59" s="24"/>
      <c r="J59" s="24"/>
      <c r="K59" s="24"/>
      <c r="L59" s="476"/>
      <c r="M59" s="476"/>
      <c r="N59" s="24"/>
      <c r="O59" s="24"/>
      <c r="P59" s="24"/>
      <c r="Q59" s="476"/>
      <c r="R59" s="25"/>
      <c r="S59" s="35"/>
    </row>
    <row r="60" spans="1:19" ht="18.75">
      <c r="A60" s="476"/>
      <c r="B60" s="476"/>
      <c r="C60" s="476"/>
      <c r="D60" s="24"/>
      <c r="E60" s="476"/>
      <c r="F60" s="476"/>
      <c r="G60" s="476"/>
      <c r="H60" s="476"/>
      <c r="I60" s="24"/>
      <c r="J60" s="24"/>
      <c r="K60" s="24"/>
      <c r="L60" s="476"/>
      <c r="M60" s="476"/>
      <c r="N60" s="24"/>
      <c r="O60" s="24"/>
      <c r="P60" s="24"/>
      <c r="Q60" s="476"/>
      <c r="R60" s="25"/>
      <c r="S60" s="35"/>
    </row>
    <row r="61" spans="1:19" ht="18.75">
      <c r="A61" s="476"/>
      <c r="B61" s="476"/>
      <c r="C61" s="476"/>
      <c r="D61" s="24"/>
      <c r="E61" s="26"/>
      <c r="F61" s="26"/>
      <c r="G61" s="26"/>
      <c r="H61" s="26"/>
      <c r="I61" s="24"/>
      <c r="J61" s="24"/>
      <c r="K61" s="24"/>
      <c r="L61" s="26"/>
      <c r="M61" s="26"/>
      <c r="N61" s="24"/>
      <c r="O61" s="24"/>
      <c r="P61" s="24"/>
      <c r="Q61" s="24"/>
      <c r="R61" s="25"/>
      <c r="S61" s="35"/>
    </row>
    <row r="62" spans="1:19" ht="18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6"/>
      <c r="O62" s="26"/>
      <c r="P62" s="26"/>
      <c r="Q62" s="28"/>
      <c r="R62" s="25"/>
      <c r="S62" s="35"/>
    </row>
    <row r="63" spans="1:19" ht="18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6"/>
      <c r="O63" s="26"/>
      <c r="P63" s="26"/>
      <c r="Q63" s="27"/>
      <c r="R63" s="25"/>
      <c r="S63" s="35"/>
    </row>
    <row r="64" spans="1:19" ht="18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6"/>
      <c r="O64" s="26"/>
      <c r="P64" s="26"/>
      <c r="Q64" s="27"/>
      <c r="R64" s="27"/>
      <c r="S64" s="35"/>
    </row>
    <row r="65" spans="1:19" ht="18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6"/>
      <c r="O65" s="26"/>
      <c r="P65" s="26"/>
      <c r="Q65" s="27"/>
      <c r="R65" s="25"/>
      <c r="S65" s="35"/>
    </row>
    <row r="66" spans="1:19" ht="18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6"/>
      <c r="O66" s="26"/>
      <c r="P66" s="26"/>
      <c r="Q66" s="27"/>
      <c r="R66" s="25"/>
      <c r="S66" s="35"/>
    </row>
    <row r="67" spans="1:19" ht="18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6"/>
      <c r="O67" s="26"/>
      <c r="P67" s="26"/>
      <c r="Q67" s="27"/>
      <c r="R67" s="27"/>
      <c r="S67" s="35"/>
    </row>
    <row r="68" spans="1:19" ht="18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6"/>
      <c r="O68" s="26"/>
      <c r="P68" s="26"/>
      <c r="Q68" s="27"/>
      <c r="R68" s="25"/>
      <c r="S68" s="35"/>
    </row>
    <row r="69" spans="1:19" ht="18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6"/>
      <c r="O69" s="26"/>
      <c r="P69" s="26"/>
      <c r="Q69" s="27"/>
      <c r="R69" s="25"/>
      <c r="S69" s="35"/>
    </row>
    <row r="70" spans="1:19" ht="18.75">
      <c r="A70" s="27"/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6"/>
      <c r="O70" s="26"/>
      <c r="P70" s="26"/>
      <c r="Q70" s="27"/>
      <c r="R70" s="25"/>
      <c r="S70" s="35"/>
    </row>
    <row r="71" spans="1:19" ht="18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6"/>
      <c r="O71" s="26"/>
      <c r="P71" s="26"/>
      <c r="Q71" s="27"/>
      <c r="R71" s="25"/>
      <c r="S71" s="35"/>
    </row>
    <row r="72" spans="1:19" ht="18.75">
      <c r="A72" s="24"/>
      <c r="B72" s="24"/>
      <c r="C72" s="26"/>
      <c r="D72" s="26"/>
      <c r="E72" s="27"/>
      <c r="F72" s="27"/>
      <c r="G72" s="27"/>
      <c r="H72" s="27"/>
      <c r="I72" s="27"/>
      <c r="J72" s="27"/>
      <c r="K72" s="27"/>
      <c r="L72" s="27"/>
      <c r="M72" s="27"/>
      <c r="N72" s="26"/>
      <c r="O72" s="26"/>
      <c r="P72" s="26"/>
      <c r="Q72" s="27"/>
      <c r="R72" s="25"/>
      <c r="S72" s="35"/>
    </row>
    <row r="73" spans="1:19" ht="12.75">
      <c r="A73" s="25"/>
      <c r="B73" s="25"/>
      <c r="C73" s="25"/>
      <c r="D73" s="25"/>
      <c r="E73" s="25"/>
      <c r="F73" s="25"/>
      <c r="G73" s="25"/>
      <c r="H73" s="25"/>
      <c r="I73" s="29"/>
      <c r="J73" s="29"/>
      <c r="K73" s="29"/>
      <c r="L73" s="25"/>
      <c r="M73" s="25"/>
      <c r="N73" s="29"/>
      <c r="O73" s="29"/>
      <c r="P73" s="29"/>
      <c r="Q73" s="25"/>
      <c r="R73" s="25"/>
      <c r="S73" s="35"/>
    </row>
    <row r="74" spans="1:19" ht="12.75">
      <c r="A74" s="25"/>
      <c r="B74" s="25"/>
      <c r="C74" s="25"/>
      <c r="D74" s="25"/>
      <c r="E74" s="25"/>
      <c r="F74" s="25"/>
      <c r="G74" s="25"/>
      <c r="H74" s="25"/>
      <c r="I74" s="29"/>
      <c r="J74" s="29"/>
      <c r="K74" s="29"/>
      <c r="L74" s="25"/>
      <c r="M74" s="25"/>
      <c r="N74" s="29"/>
      <c r="O74" s="29"/>
      <c r="P74" s="29"/>
      <c r="Q74" s="25"/>
      <c r="R74" s="25"/>
      <c r="S74" s="35"/>
    </row>
    <row r="75" spans="1:19" ht="12.75">
      <c r="A75" s="25"/>
      <c r="B75" s="25"/>
      <c r="C75" s="25"/>
      <c r="D75" s="25"/>
      <c r="E75" s="25"/>
      <c r="F75" s="25"/>
      <c r="G75" s="25"/>
      <c r="H75" s="25"/>
      <c r="I75" s="29"/>
      <c r="J75" s="29"/>
      <c r="K75" s="29"/>
      <c r="L75" s="25"/>
      <c r="M75" s="25"/>
      <c r="N75" s="29"/>
      <c r="O75" s="29"/>
      <c r="P75" s="29"/>
      <c r="Q75" s="25"/>
      <c r="R75" s="25"/>
      <c r="S75" s="35"/>
    </row>
    <row r="76" spans="1:19" ht="12.75">
      <c r="A76" s="25"/>
      <c r="B76" s="25"/>
      <c r="C76" s="25"/>
      <c r="D76" s="25"/>
      <c r="E76" s="25"/>
      <c r="F76" s="25"/>
      <c r="G76" s="25"/>
      <c r="H76" s="25"/>
      <c r="I76" s="29"/>
      <c r="J76" s="29"/>
      <c r="K76" s="29"/>
      <c r="L76" s="25"/>
      <c r="M76" s="25"/>
      <c r="N76" s="29"/>
      <c r="O76" s="29"/>
      <c r="P76" s="29"/>
      <c r="Q76" s="25"/>
      <c r="R76" s="25"/>
      <c r="S76" s="35"/>
    </row>
    <row r="77" spans="1:19" ht="12.75">
      <c r="A77" s="25"/>
      <c r="B77" s="25"/>
      <c r="C77" s="25"/>
      <c r="D77" s="25"/>
      <c r="E77" s="25"/>
      <c r="F77" s="25"/>
      <c r="G77" s="25"/>
      <c r="H77" s="25"/>
      <c r="I77" s="29"/>
      <c r="J77" s="29"/>
      <c r="K77" s="29"/>
      <c r="L77" s="25"/>
      <c r="M77" s="25"/>
      <c r="N77" s="29"/>
      <c r="O77" s="29"/>
      <c r="P77" s="29"/>
      <c r="Q77" s="25"/>
      <c r="R77" s="25"/>
      <c r="S77" s="35"/>
    </row>
    <row r="78" spans="9:19" ht="12.75">
      <c r="I78" s="10"/>
      <c r="J78" s="10"/>
      <c r="K78" s="10"/>
      <c r="N78" s="10"/>
      <c r="O78" s="10"/>
      <c r="P78" s="10"/>
      <c r="S78" s="35"/>
    </row>
    <row r="79" spans="9:19" ht="12.75">
      <c r="I79" s="10"/>
      <c r="J79" s="10"/>
      <c r="K79" s="10"/>
      <c r="N79" s="10"/>
      <c r="O79" s="10"/>
      <c r="P79" s="10"/>
      <c r="S79" s="35"/>
    </row>
    <row r="80" spans="9:19" ht="12.75">
      <c r="I80" s="10"/>
      <c r="J80" s="10"/>
      <c r="K80" s="10"/>
      <c r="N80" s="10"/>
      <c r="O80" s="10"/>
      <c r="P80" s="10"/>
      <c r="S80" s="35"/>
    </row>
    <row r="81" spans="9:19" ht="12.75">
      <c r="I81" s="10"/>
      <c r="J81" s="10"/>
      <c r="K81" s="10"/>
      <c r="N81" s="10"/>
      <c r="O81" s="10"/>
      <c r="P81" s="10"/>
      <c r="S81" s="35"/>
    </row>
    <row r="82" spans="9:19" ht="12.75">
      <c r="I82" s="10"/>
      <c r="J82" s="10"/>
      <c r="K82" s="10"/>
      <c r="N82" s="10"/>
      <c r="O82" s="10"/>
      <c r="P82" s="10"/>
      <c r="S82" s="35"/>
    </row>
    <row r="83" spans="9:19" ht="12.75">
      <c r="I83" s="10"/>
      <c r="J83" s="10"/>
      <c r="K83" s="10"/>
      <c r="N83" s="10"/>
      <c r="O83" s="10"/>
      <c r="P83" s="10"/>
      <c r="S83" s="35"/>
    </row>
    <row r="84" spans="9:19" ht="12.75">
      <c r="I84" s="10"/>
      <c r="J84" s="10"/>
      <c r="K84" s="10"/>
      <c r="N84" s="10"/>
      <c r="O84" s="10"/>
      <c r="P84" s="10"/>
      <c r="S84" s="35"/>
    </row>
  </sheetData>
  <sheetProtection/>
  <mergeCells count="38">
    <mergeCell ref="L4:M4"/>
    <mergeCell ref="N4:P4"/>
    <mergeCell ref="E4:F4"/>
    <mergeCell ref="G4:H4"/>
    <mergeCell ref="S22:S24"/>
    <mergeCell ref="E23:F23"/>
    <mergeCell ref="G23:H23"/>
    <mergeCell ref="L23:M23"/>
    <mergeCell ref="N23:P23"/>
    <mergeCell ref="A22:A24"/>
    <mergeCell ref="B22:B24"/>
    <mergeCell ref="C22:C24"/>
    <mergeCell ref="E22:R22"/>
    <mergeCell ref="A1:S1"/>
    <mergeCell ref="A3:A5"/>
    <mergeCell ref="B3:B5"/>
    <mergeCell ref="C3:C5"/>
    <mergeCell ref="E3:R3"/>
    <mergeCell ref="S3:S5"/>
    <mergeCell ref="Q59:Q60"/>
    <mergeCell ref="E60:F60"/>
    <mergeCell ref="G60:H60"/>
    <mergeCell ref="S40:S42"/>
    <mergeCell ref="E41:F41"/>
    <mergeCell ref="G41:H41"/>
    <mergeCell ref="L41:M41"/>
    <mergeCell ref="N41:P41"/>
    <mergeCell ref="E40:R40"/>
    <mergeCell ref="A59:A61"/>
    <mergeCell ref="B59:B61"/>
    <mergeCell ref="C59:C61"/>
    <mergeCell ref="E59:H59"/>
    <mergeCell ref="L59:M60"/>
    <mergeCell ref="A14:B14"/>
    <mergeCell ref="A33:B33"/>
    <mergeCell ref="A40:A42"/>
    <mergeCell ref="B40:B42"/>
    <mergeCell ref="C40:C4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5.8515625" style="0" customWidth="1"/>
    <col min="4" max="4" width="6.28125" style="0" customWidth="1"/>
    <col min="5" max="5" width="5.8515625" style="0" customWidth="1"/>
    <col min="6" max="6" width="5.140625" style="0" customWidth="1"/>
    <col min="7" max="7" width="5.28125" style="0" customWidth="1"/>
    <col min="8" max="8" width="5.421875" style="0" customWidth="1"/>
    <col min="9" max="10" width="5.28125" style="0" customWidth="1"/>
    <col min="11" max="11" width="4.57421875" style="0" customWidth="1"/>
    <col min="12" max="12" width="4.421875" style="0" customWidth="1"/>
    <col min="13" max="13" width="5.57421875" style="0" customWidth="1"/>
    <col min="14" max="14" width="5.140625" style="0" customWidth="1"/>
    <col min="15" max="15" width="4.7109375" style="0" customWidth="1"/>
    <col min="16" max="16" width="5.7109375" style="0" customWidth="1"/>
    <col min="17" max="16384" width="9.140625" style="5" customWidth="1"/>
  </cols>
  <sheetData>
    <row r="1" spans="1:16" ht="18.75">
      <c r="A1" s="401" t="s">
        <v>241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8.75">
      <c r="A2" s="2"/>
      <c r="B2" s="12"/>
      <c r="C2" s="12"/>
      <c r="D2" s="12"/>
      <c r="E2" s="2"/>
      <c r="F2" s="2"/>
      <c r="G2" s="2"/>
      <c r="H2" s="2"/>
      <c r="I2" s="13"/>
      <c r="J2" s="13"/>
      <c r="K2" s="1"/>
      <c r="L2" s="1"/>
      <c r="M2" s="13"/>
      <c r="N2" s="13"/>
      <c r="O2" s="1"/>
      <c r="P2" s="1"/>
    </row>
    <row r="3" spans="1:16" ht="12.75">
      <c r="A3" s="402" t="s">
        <v>0</v>
      </c>
      <c r="B3" s="402" t="s">
        <v>55</v>
      </c>
      <c r="C3" s="402" t="s">
        <v>2</v>
      </c>
      <c r="D3" s="402" t="s">
        <v>51</v>
      </c>
      <c r="E3" s="400" t="s">
        <v>592</v>
      </c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16" ht="24" customHeight="1">
      <c r="A4" s="403"/>
      <c r="B4" s="403"/>
      <c r="C4" s="403"/>
      <c r="D4" s="405"/>
      <c r="E4" s="400" t="s">
        <v>239</v>
      </c>
      <c r="F4" s="400"/>
      <c r="G4" s="400" t="s">
        <v>47</v>
      </c>
      <c r="H4" s="400"/>
      <c r="I4" s="400" t="s">
        <v>240</v>
      </c>
      <c r="J4" s="400"/>
      <c r="K4" s="400" t="s">
        <v>48</v>
      </c>
      <c r="L4" s="400"/>
      <c r="M4" s="400" t="s">
        <v>43</v>
      </c>
      <c r="N4" s="400"/>
      <c r="O4" s="400" t="s">
        <v>49</v>
      </c>
      <c r="P4" s="400"/>
    </row>
    <row r="5" spans="1:16" ht="26.25" customHeight="1">
      <c r="A5" s="404"/>
      <c r="B5" s="404"/>
      <c r="C5" s="404"/>
      <c r="D5" s="406"/>
      <c r="E5" s="219" t="s">
        <v>3</v>
      </c>
      <c r="F5" s="219" t="s">
        <v>4</v>
      </c>
      <c r="G5" s="219" t="s">
        <v>3</v>
      </c>
      <c r="H5" s="219" t="s">
        <v>4</v>
      </c>
      <c r="I5" s="219" t="s">
        <v>3</v>
      </c>
      <c r="J5" s="219" t="s">
        <v>4</v>
      </c>
      <c r="K5" s="219" t="s">
        <v>3</v>
      </c>
      <c r="L5" s="219" t="s">
        <v>4</v>
      </c>
      <c r="M5" s="219" t="s">
        <v>3</v>
      </c>
      <c r="N5" s="219" t="s">
        <v>4</v>
      </c>
      <c r="O5" s="219" t="s">
        <v>3</v>
      </c>
      <c r="P5" s="219" t="s">
        <v>4</v>
      </c>
    </row>
    <row r="6" spans="1:16" ht="42" customHeight="1">
      <c r="A6" s="224">
        <v>1</v>
      </c>
      <c r="B6" s="224">
        <v>10</v>
      </c>
      <c r="C6" s="221">
        <v>318</v>
      </c>
      <c r="D6" s="221">
        <v>154</v>
      </c>
      <c r="E6" s="225">
        <v>240</v>
      </c>
      <c r="F6" s="225">
        <f>E6/C6*100</f>
        <v>75.47169811320755</v>
      </c>
      <c r="G6" s="226">
        <v>49</v>
      </c>
      <c r="H6" s="225">
        <f>G6/C6*100</f>
        <v>15.40880503144654</v>
      </c>
      <c r="I6" s="223">
        <v>332</v>
      </c>
      <c r="J6" s="225">
        <f>I6/C6*100</f>
        <v>104.40251572327044</v>
      </c>
      <c r="K6" s="226">
        <v>21</v>
      </c>
      <c r="L6" s="225">
        <f>K6/C6*100</f>
        <v>6.60377358490566</v>
      </c>
      <c r="M6" s="223">
        <v>348</v>
      </c>
      <c r="N6" s="225">
        <f>M6/C6*100</f>
        <v>109.43396226415094</v>
      </c>
      <c r="O6" s="226">
        <v>8</v>
      </c>
      <c r="P6" s="225">
        <f>O6/C6*100</f>
        <v>2.515723270440252</v>
      </c>
    </row>
    <row r="7" spans="1:16" ht="42" customHeight="1">
      <c r="A7" s="224">
        <v>2</v>
      </c>
      <c r="B7" s="224">
        <v>11</v>
      </c>
      <c r="C7" s="220">
        <v>276</v>
      </c>
      <c r="D7" s="220">
        <v>137</v>
      </c>
      <c r="E7" s="225">
        <v>234</v>
      </c>
      <c r="F7" s="225">
        <f>E7/C7*100</f>
        <v>84.78260869565217</v>
      </c>
      <c r="G7" s="225">
        <v>33</v>
      </c>
      <c r="H7" s="225">
        <f>G7/C7*100</f>
        <v>11.956521739130435</v>
      </c>
      <c r="I7" s="225">
        <v>288</v>
      </c>
      <c r="J7" s="225">
        <f>I7/C7*100</f>
        <v>104.34782608695652</v>
      </c>
      <c r="K7" s="225">
        <v>5</v>
      </c>
      <c r="L7" s="225">
        <f>K7/C7*100</f>
        <v>1.8115942028985508</v>
      </c>
      <c r="M7" s="225">
        <v>307</v>
      </c>
      <c r="N7" s="225">
        <f>M7/C7*100</f>
        <v>111.23188405797102</v>
      </c>
      <c r="O7" s="225">
        <v>4</v>
      </c>
      <c r="P7" s="225">
        <f>O7/C7*100</f>
        <v>1.4492753623188406</v>
      </c>
    </row>
    <row r="8" spans="1:16" ht="42" customHeight="1">
      <c r="A8" s="224">
        <v>3</v>
      </c>
      <c r="B8" s="224">
        <v>12</v>
      </c>
      <c r="C8" s="220">
        <v>306</v>
      </c>
      <c r="D8" s="220">
        <v>153</v>
      </c>
      <c r="E8" s="225">
        <v>249</v>
      </c>
      <c r="F8" s="225">
        <f>E8/C8*100</f>
        <v>81.37254901960785</v>
      </c>
      <c r="G8" s="225">
        <v>35</v>
      </c>
      <c r="H8" s="225">
        <f>G8/C8*100</f>
        <v>11.437908496732026</v>
      </c>
      <c r="I8" s="223">
        <v>370</v>
      </c>
      <c r="J8" s="225">
        <f>I8/C8*100</f>
        <v>120.91503267973856</v>
      </c>
      <c r="K8" s="225">
        <v>12</v>
      </c>
      <c r="L8" s="225">
        <f>K8/C8*100</f>
        <v>3.9215686274509802</v>
      </c>
      <c r="M8" s="221">
        <v>378</v>
      </c>
      <c r="N8" s="225">
        <f>M8/C8*100</f>
        <v>123.52941176470588</v>
      </c>
      <c r="O8" s="225">
        <v>10</v>
      </c>
      <c r="P8" s="225">
        <f>O8/C8*100</f>
        <v>3.2679738562091507</v>
      </c>
    </row>
    <row r="9" spans="1:16" ht="42" customHeight="1">
      <c r="A9" s="398" t="s">
        <v>6</v>
      </c>
      <c r="B9" s="399"/>
      <c r="C9" s="220">
        <f>SUM(C6:C8)</f>
        <v>900</v>
      </c>
      <c r="D9" s="220">
        <f>SUM(D6:D8)</f>
        <v>444</v>
      </c>
      <c r="E9" s="225">
        <f>SUM(E6:E8)</f>
        <v>723</v>
      </c>
      <c r="F9" s="225">
        <f>E9/C9*100</f>
        <v>80.33333333333333</v>
      </c>
      <c r="G9" s="225">
        <f>SUM(G6:G8)</f>
        <v>117</v>
      </c>
      <c r="H9" s="225">
        <f>G9/C9*100</f>
        <v>13</v>
      </c>
      <c r="I9" s="225">
        <f>E9+G9</f>
        <v>840</v>
      </c>
      <c r="J9" s="225">
        <f>I9/C9*100</f>
        <v>93.33333333333333</v>
      </c>
      <c r="K9" s="225">
        <f>SUM(K6:K8)</f>
        <v>38</v>
      </c>
      <c r="L9" s="225">
        <f>K9/C9*100</f>
        <v>4.222222222222222</v>
      </c>
      <c r="M9" s="225">
        <f>I9+K9</f>
        <v>878</v>
      </c>
      <c r="N9" s="225">
        <f>M9/C9*100</f>
        <v>97.55555555555556</v>
      </c>
      <c r="O9" s="225">
        <f>SUM(O6:O8)</f>
        <v>22</v>
      </c>
      <c r="P9" s="225">
        <f>O9/C9*100</f>
        <v>2.4444444444444446</v>
      </c>
    </row>
  </sheetData>
  <sheetProtection/>
  <mergeCells count="13">
    <mergeCell ref="A1:P1"/>
    <mergeCell ref="A3:A5"/>
    <mergeCell ref="B3:B5"/>
    <mergeCell ref="C3:C5"/>
    <mergeCell ref="D3:D5"/>
    <mergeCell ref="E3:P3"/>
    <mergeCell ref="E4:F4"/>
    <mergeCell ref="A9:B9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75"/>
  <sheetViews>
    <sheetView zoomScalePageLayoutView="0" workbookViewId="0" topLeftCell="A248">
      <selection activeCell="B37" sqref="B37"/>
    </sheetView>
  </sheetViews>
  <sheetFormatPr defaultColWidth="9.140625" defaultRowHeight="12.75"/>
  <cols>
    <col min="1" max="1" width="5.421875" style="0" customWidth="1"/>
    <col min="2" max="2" width="23.57421875" style="0" customWidth="1"/>
    <col min="7" max="7" width="10.8515625" style="0" customWidth="1"/>
    <col min="9" max="12" width="9.140625" style="153" customWidth="1"/>
    <col min="13" max="13" width="15.57421875" style="153" customWidth="1"/>
    <col min="14" max="26" width="9.140625" style="153" customWidth="1"/>
  </cols>
  <sheetData>
    <row r="1" spans="1:26" s="161" customFormat="1" ht="15.75">
      <c r="A1" s="487" t="s">
        <v>485</v>
      </c>
      <c r="B1" s="487"/>
      <c r="C1" s="487"/>
      <c r="D1" s="487"/>
      <c r="E1" s="487"/>
      <c r="F1" s="487"/>
      <c r="G1" s="487"/>
      <c r="H1" s="148">
        <v>55</v>
      </c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8" ht="15.75">
      <c r="A2" s="143" t="s">
        <v>0</v>
      </c>
      <c r="B2" s="143" t="s">
        <v>84</v>
      </c>
      <c r="C2" s="143" t="s">
        <v>247</v>
      </c>
      <c r="D2" s="143" t="s">
        <v>130</v>
      </c>
      <c r="E2" s="143" t="s">
        <v>100</v>
      </c>
      <c r="F2" s="143" t="s">
        <v>99</v>
      </c>
      <c r="G2" s="143" t="s">
        <v>248</v>
      </c>
      <c r="H2" s="144" t="s">
        <v>249</v>
      </c>
    </row>
    <row r="3" spans="1:8" ht="15.75">
      <c r="A3" s="145">
        <v>1</v>
      </c>
      <c r="B3" s="147" t="s">
        <v>253</v>
      </c>
      <c r="C3" s="146">
        <v>8.6</v>
      </c>
      <c r="D3" s="146" t="s">
        <v>28</v>
      </c>
      <c r="E3" s="145" t="s">
        <v>251</v>
      </c>
      <c r="F3" s="145" t="s">
        <v>252</v>
      </c>
      <c r="G3" s="145" t="s">
        <v>60</v>
      </c>
      <c r="H3" s="144" t="s">
        <v>254</v>
      </c>
    </row>
    <row r="4" spans="1:8" ht="15.75">
      <c r="A4" s="145">
        <v>2</v>
      </c>
      <c r="B4" s="147" t="s">
        <v>256</v>
      </c>
      <c r="C4" s="146">
        <v>8.6</v>
      </c>
      <c r="D4" s="146" t="s">
        <v>28</v>
      </c>
      <c r="E4" s="145" t="s">
        <v>251</v>
      </c>
      <c r="F4" s="145" t="s">
        <v>252</v>
      </c>
      <c r="G4" s="145" t="s">
        <v>60</v>
      </c>
      <c r="H4" s="144" t="s">
        <v>257</v>
      </c>
    </row>
    <row r="5" spans="1:8" ht="15.75">
      <c r="A5" s="145">
        <v>3</v>
      </c>
      <c r="B5" s="147" t="s">
        <v>259</v>
      </c>
      <c r="C5" s="146">
        <v>8.6</v>
      </c>
      <c r="D5" s="146" t="s">
        <v>28</v>
      </c>
      <c r="E5" s="145" t="s">
        <v>251</v>
      </c>
      <c r="F5" s="145" t="s">
        <v>252</v>
      </c>
      <c r="G5" s="145" t="s">
        <v>60</v>
      </c>
      <c r="H5" s="144" t="s">
        <v>260</v>
      </c>
    </row>
    <row r="6" spans="1:8" ht="15.75">
      <c r="A6" s="145">
        <v>4</v>
      </c>
      <c r="B6" s="147" t="s">
        <v>262</v>
      </c>
      <c r="C6" s="146">
        <v>8.5</v>
      </c>
      <c r="D6" s="146" t="s">
        <v>28</v>
      </c>
      <c r="E6" s="145" t="s">
        <v>251</v>
      </c>
      <c r="F6" s="145" t="s">
        <v>252</v>
      </c>
      <c r="G6" s="145" t="s">
        <v>60</v>
      </c>
      <c r="H6" s="144" t="s">
        <v>263</v>
      </c>
    </row>
    <row r="7" spans="1:17" ht="15.75">
      <c r="A7" s="145">
        <v>5</v>
      </c>
      <c r="B7" s="147" t="s">
        <v>266</v>
      </c>
      <c r="C7" s="146">
        <v>8.4</v>
      </c>
      <c r="D7" s="146" t="s">
        <v>28</v>
      </c>
      <c r="E7" s="145" t="s">
        <v>251</v>
      </c>
      <c r="F7" s="145" t="s">
        <v>252</v>
      </c>
      <c r="G7" s="145" t="s">
        <v>60</v>
      </c>
      <c r="H7" s="144" t="s">
        <v>267</v>
      </c>
      <c r="O7" s="154"/>
      <c r="P7" s="486"/>
      <c r="Q7" s="486"/>
    </row>
    <row r="8" spans="1:8" ht="15.75">
      <c r="A8" s="145">
        <v>6</v>
      </c>
      <c r="B8" s="147" t="s">
        <v>269</v>
      </c>
      <c r="C8" s="146">
        <v>8.4</v>
      </c>
      <c r="D8" s="146" t="s">
        <v>28</v>
      </c>
      <c r="E8" s="145" t="s">
        <v>251</v>
      </c>
      <c r="F8" s="145" t="s">
        <v>252</v>
      </c>
      <c r="G8" s="145" t="s">
        <v>60</v>
      </c>
      <c r="H8" s="144" t="s">
        <v>270</v>
      </c>
    </row>
    <row r="9" spans="1:8" ht="15.75">
      <c r="A9" s="145">
        <v>7</v>
      </c>
      <c r="B9" s="147" t="s">
        <v>272</v>
      </c>
      <c r="C9" s="146">
        <v>8.4</v>
      </c>
      <c r="D9" s="146" t="s">
        <v>28</v>
      </c>
      <c r="E9" s="145" t="s">
        <v>251</v>
      </c>
      <c r="F9" s="145" t="s">
        <v>252</v>
      </c>
      <c r="G9" s="145" t="s">
        <v>60</v>
      </c>
      <c r="H9" s="144" t="s">
        <v>273</v>
      </c>
    </row>
    <row r="10" spans="1:8" ht="15.75">
      <c r="A10" s="145">
        <v>8</v>
      </c>
      <c r="B10" s="147" t="s">
        <v>275</v>
      </c>
      <c r="C10" s="146">
        <v>8.4</v>
      </c>
      <c r="D10" s="146" t="s">
        <v>28</v>
      </c>
      <c r="E10" s="145" t="s">
        <v>251</v>
      </c>
      <c r="F10" s="145" t="s">
        <v>252</v>
      </c>
      <c r="G10" s="145" t="s">
        <v>60</v>
      </c>
      <c r="H10" s="144" t="s">
        <v>276</v>
      </c>
    </row>
    <row r="11" spans="1:8" ht="15.75">
      <c r="A11" s="145">
        <v>9</v>
      </c>
      <c r="B11" s="147" t="s">
        <v>278</v>
      </c>
      <c r="C11" s="146">
        <v>8.4</v>
      </c>
      <c r="D11" s="146" t="s">
        <v>28</v>
      </c>
      <c r="E11" s="145" t="s">
        <v>251</v>
      </c>
      <c r="F11" s="145" t="s">
        <v>252</v>
      </c>
      <c r="G11" s="145" t="s">
        <v>60</v>
      </c>
      <c r="H11" s="144" t="s">
        <v>279</v>
      </c>
    </row>
    <row r="12" spans="1:8" ht="15.75">
      <c r="A12" s="145">
        <v>10</v>
      </c>
      <c r="B12" s="147" t="s">
        <v>281</v>
      </c>
      <c r="C12" s="146">
        <v>8.4</v>
      </c>
      <c r="D12" s="146" t="s">
        <v>28</v>
      </c>
      <c r="E12" s="145" t="s">
        <v>251</v>
      </c>
      <c r="F12" s="145" t="s">
        <v>252</v>
      </c>
      <c r="G12" s="145" t="s">
        <v>60</v>
      </c>
      <c r="H12" s="144" t="s">
        <v>282</v>
      </c>
    </row>
    <row r="13" spans="1:8" ht="15.75">
      <c r="A13" s="145">
        <v>11</v>
      </c>
      <c r="B13" s="147" t="s">
        <v>284</v>
      </c>
      <c r="C13" s="146">
        <v>8.4</v>
      </c>
      <c r="D13" s="146" t="s">
        <v>28</v>
      </c>
      <c r="E13" s="145" t="s">
        <v>251</v>
      </c>
      <c r="F13" s="145" t="s">
        <v>252</v>
      </c>
      <c r="G13" s="145" t="s">
        <v>60</v>
      </c>
      <c r="H13" s="144" t="s">
        <v>285</v>
      </c>
    </row>
    <row r="14" spans="1:24" ht="15.75">
      <c r="A14" s="145">
        <v>12</v>
      </c>
      <c r="B14" s="147" t="s">
        <v>287</v>
      </c>
      <c r="C14" s="146">
        <v>8.4</v>
      </c>
      <c r="D14" s="146" t="s">
        <v>28</v>
      </c>
      <c r="E14" s="145" t="s">
        <v>251</v>
      </c>
      <c r="F14" s="145" t="s">
        <v>252</v>
      </c>
      <c r="G14" s="145" t="s">
        <v>60</v>
      </c>
      <c r="H14" s="144" t="s">
        <v>288</v>
      </c>
      <c r="R14" s="156"/>
      <c r="S14" s="158"/>
      <c r="T14" s="158"/>
      <c r="U14" s="156"/>
      <c r="V14" s="156"/>
      <c r="W14" s="484"/>
      <c r="X14" s="484"/>
    </row>
    <row r="15" spans="1:24" ht="15.75">
      <c r="A15" s="145">
        <v>13</v>
      </c>
      <c r="B15" s="147" t="s">
        <v>290</v>
      </c>
      <c r="C15" s="146">
        <v>8.4</v>
      </c>
      <c r="D15" s="146" t="s">
        <v>28</v>
      </c>
      <c r="E15" s="145" t="s">
        <v>251</v>
      </c>
      <c r="F15" s="145" t="s">
        <v>252</v>
      </c>
      <c r="G15" s="145" t="s">
        <v>60</v>
      </c>
      <c r="H15" s="144" t="s">
        <v>291</v>
      </c>
      <c r="R15" s="156"/>
      <c r="S15" s="158"/>
      <c r="T15" s="158"/>
      <c r="U15" s="156"/>
      <c r="V15" s="156"/>
      <c r="W15" s="484"/>
      <c r="X15" s="484"/>
    </row>
    <row r="16" spans="1:24" ht="15.75">
      <c r="A16" s="145">
        <v>14</v>
      </c>
      <c r="B16" s="147" t="s">
        <v>292</v>
      </c>
      <c r="C16" s="146">
        <v>8.4</v>
      </c>
      <c r="D16" s="146" t="s">
        <v>28</v>
      </c>
      <c r="E16" s="145" t="s">
        <v>251</v>
      </c>
      <c r="F16" s="145" t="s">
        <v>252</v>
      </c>
      <c r="G16" s="145" t="s">
        <v>60</v>
      </c>
      <c r="H16" s="144" t="s">
        <v>291</v>
      </c>
      <c r="R16" s="156"/>
      <c r="S16" s="158"/>
      <c r="T16" s="158"/>
      <c r="U16" s="156"/>
      <c r="V16" s="156"/>
      <c r="W16" s="484"/>
      <c r="X16" s="484"/>
    </row>
    <row r="17" spans="1:24" ht="15.75">
      <c r="A17" s="145">
        <v>15</v>
      </c>
      <c r="B17" s="147" t="s">
        <v>293</v>
      </c>
      <c r="C17" s="146">
        <v>8.3</v>
      </c>
      <c r="D17" s="146" t="s">
        <v>28</v>
      </c>
      <c r="E17" s="145" t="s">
        <v>251</v>
      </c>
      <c r="F17" s="145" t="s">
        <v>252</v>
      </c>
      <c r="G17" s="145" t="s">
        <v>60</v>
      </c>
      <c r="H17" s="144" t="s">
        <v>291</v>
      </c>
      <c r="R17" s="156"/>
      <c r="S17" s="158"/>
      <c r="T17" s="158"/>
      <c r="U17" s="156"/>
      <c r="V17" s="156"/>
      <c r="W17" s="484"/>
      <c r="X17" s="484"/>
    </row>
    <row r="18" spans="1:24" ht="15.75">
      <c r="A18" s="145">
        <v>16</v>
      </c>
      <c r="B18" s="147" t="s">
        <v>294</v>
      </c>
      <c r="C18" s="146">
        <v>8.3</v>
      </c>
      <c r="D18" s="146" t="s">
        <v>28</v>
      </c>
      <c r="E18" s="145" t="s">
        <v>251</v>
      </c>
      <c r="F18" s="145" t="s">
        <v>252</v>
      </c>
      <c r="G18" s="145" t="s">
        <v>60</v>
      </c>
      <c r="H18" s="144" t="s">
        <v>291</v>
      </c>
      <c r="R18" s="156"/>
      <c r="S18" s="158"/>
      <c r="T18" s="158"/>
      <c r="U18" s="156"/>
      <c r="V18" s="156"/>
      <c r="W18" s="484"/>
      <c r="X18" s="484"/>
    </row>
    <row r="19" spans="1:24" ht="15.75">
      <c r="A19" s="145">
        <v>17</v>
      </c>
      <c r="B19" s="147" t="s">
        <v>129</v>
      </c>
      <c r="C19" s="146">
        <v>8.3</v>
      </c>
      <c r="D19" s="146" t="s">
        <v>28</v>
      </c>
      <c r="E19" s="145" t="s">
        <v>251</v>
      </c>
      <c r="F19" s="145" t="s">
        <v>252</v>
      </c>
      <c r="G19" s="145" t="s">
        <v>60</v>
      </c>
      <c r="H19" s="144" t="s">
        <v>291</v>
      </c>
      <c r="R19" s="156"/>
      <c r="S19" s="158"/>
      <c r="T19" s="158"/>
      <c r="U19" s="156"/>
      <c r="V19" s="156"/>
      <c r="W19" s="484"/>
      <c r="X19" s="484"/>
    </row>
    <row r="20" spans="1:24" ht="15.75">
      <c r="A20" s="145">
        <v>18</v>
      </c>
      <c r="B20" s="147" t="s">
        <v>295</v>
      </c>
      <c r="C20" s="146">
        <v>8.3</v>
      </c>
      <c r="D20" s="146" t="s">
        <v>28</v>
      </c>
      <c r="E20" s="145" t="s">
        <v>251</v>
      </c>
      <c r="F20" s="145" t="s">
        <v>252</v>
      </c>
      <c r="G20" s="145" t="s">
        <v>60</v>
      </c>
      <c r="H20" s="144" t="s">
        <v>291</v>
      </c>
      <c r="R20" s="156"/>
      <c r="S20" s="158"/>
      <c r="T20" s="158"/>
      <c r="U20" s="156"/>
      <c r="V20" s="156"/>
      <c r="W20" s="484"/>
      <c r="X20" s="484"/>
    </row>
    <row r="21" spans="1:24" ht="15.75">
      <c r="A21" s="145">
        <v>19</v>
      </c>
      <c r="B21" s="147" t="s">
        <v>296</v>
      </c>
      <c r="C21" s="146">
        <v>8.3</v>
      </c>
      <c r="D21" s="146" t="s">
        <v>28</v>
      </c>
      <c r="E21" s="145" t="s">
        <v>251</v>
      </c>
      <c r="F21" s="145" t="s">
        <v>252</v>
      </c>
      <c r="G21" s="145" t="s">
        <v>60</v>
      </c>
      <c r="H21" s="144" t="s">
        <v>291</v>
      </c>
      <c r="R21" s="156"/>
      <c r="S21" s="158"/>
      <c r="T21" s="158"/>
      <c r="U21" s="156"/>
      <c r="V21" s="156"/>
      <c r="W21" s="484"/>
      <c r="X21" s="484"/>
    </row>
    <row r="22" spans="1:24" ht="15.75">
      <c r="A22" s="145">
        <v>20</v>
      </c>
      <c r="B22" s="147" t="s">
        <v>297</v>
      </c>
      <c r="C22" s="146">
        <v>8.2</v>
      </c>
      <c r="D22" s="146" t="s">
        <v>28</v>
      </c>
      <c r="E22" s="145" t="s">
        <v>251</v>
      </c>
      <c r="F22" s="145" t="s">
        <v>252</v>
      </c>
      <c r="G22" s="145" t="s">
        <v>60</v>
      </c>
      <c r="H22" s="144" t="s">
        <v>291</v>
      </c>
      <c r="R22" s="156"/>
      <c r="S22" s="158"/>
      <c r="T22" s="158"/>
      <c r="U22" s="156"/>
      <c r="V22" s="156"/>
      <c r="W22" s="484"/>
      <c r="X22" s="484"/>
    </row>
    <row r="23" spans="1:24" ht="15.75">
      <c r="A23" s="145">
        <v>21</v>
      </c>
      <c r="B23" s="147" t="s">
        <v>298</v>
      </c>
      <c r="C23" s="146">
        <v>8.2</v>
      </c>
      <c r="D23" s="146" t="s">
        <v>28</v>
      </c>
      <c r="E23" s="145" t="s">
        <v>251</v>
      </c>
      <c r="F23" s="145" t="s">
        <v>252</v>
      </c>
      <c r="G23" s="145" t="s">
        <v>60</v>
      </c>
      <c r="H23" s="144" t="s">
        <v>291</v>
      </c>
      <c r="R23" s="156"/>
      <c r="S23" s="158"/>
      <c r="T23" s="158"/>
      <c r="U23" s="156"/>
      <c r="V23" s="156"/>
      <c r="W23" s="484"/>
      <c r="X23" s="484"/>
    </row>
    <row r="24" spans="1:24" ht="15.75">
      <c r="A24" s="145">
        <v>22</v>
      </c>
      <c r="B24" s="147" t="s">
        <v>299</v>
      </c>
      <c r="C24" s="146">
        <v>8.1</v>
      </c>
      <c r="D24" s="146" t="s">
        <v>28</v>
      </c>
      <c r="E24" s="145" t="s">
        <v>251</v>
      </c>
      <c r="F24" s="145" t="s">
        <v>252</v>
      </c>
      <c r="G24" s="145" t="s">
        <v>60</v>
      </c>
      <c r="H24" s="144" t="s">
        <v>291</v>
      </c>
      <c r="R24" s="156"/>
      <c r="S24" s="158"/>
      <c r="T24" s="158"/>
      <c r="U24" s="156"/>
      <c r="V24" s="156"/>
      <c r="W24" s="484"/>
      <c r="X24" s="484"/>
    </row>
    <row r="25" spans="1:24" ht="15.75">
      <c r="A25" s="145">
        <v>23</v>
      </c>
      <c r="B25" s="147" t="s">
        <v>300</v>
      </c>
      <c r="C25" s="146">
        <v>8.1</v>
      </c>
      <c r="D25" s="146" t="s">
        <v>28</v>
      </c>
      <c r="E25" s="145" t="s">
        <v>251</v>
      </c>
      <c r="F25" s="145" t="s">
        <v>252</v>
      </c>
      <c r="G25" s="145" t="s">
        <v>60</v>
      </c>
      <c r="H25" s="144" t="s">
        <v>291</v>
      </c>
      <c r="R25" s="156"/>
      <c r="S25" s="158"/>
      <c r="T25" s="158"/>
      <c r="U25" s="156"/>
      <c r="V25" s="156"/>
      <c r="W25" s="484"/>
      <c r="X25" s="484"/>
    </row>
    <row r="26" spans="1:24" ht="15.75">
      <c r="A26" s="145">
        <v>24</v>
      </c>
      <c r="B26" s="147" t="s">
        <v>301</v>
      </c>
      <c r="C26" s="146">
        <v>8.1</v>
      </c>
      <c r="D26" s="146" t="s">
        <v>28</v>
      </c>
      <c r="E26" s="145" t="s">
        <v>251</v>
      </c>
      <c r="F26" s="145" t="s">
        <v>252</v>
      </c>
      <c r="G26" s="145" t="s">
        <v>60</v>
      </c>
      <c r="H26" s="144" t="s">
        <v>291</v>
      </c>
      <c r="R26" s="156"/>
      <c r="S26" s="158"/>
      <c r="T26" s="158"/>
      <c r="U26" s="156"/>
      <c r="V26" s="156"/>
      <c r="W26" s="484"/>
      <c r="X26" s="484"/>
    </row>
    <row r="27" spans="1:24" ht="15.75">
      <c r="A27" s="145">
        <v>25</v>
      </c>
      <c r="B27" s="147" t="s">
        <v>302</v>
      </c>
      <c r="C27" s="146">
        <v>8.1</v>
      </c>
      <c r="D27" s="146" t="s">
        <v>28</v>
      </c>
      <c r="E27" s="145" t="s">
        <v>251</v>
      </c>
      <c r="F27" s="145" t="s">
        <v>252</v>
      </c>
      <c r="G27" s="145" t="s">
        <v>60</v>
      </c>
      <c r="H27" s="144" t="s">
        <v>291</v>
      </c>
      <c r="R27" s="156"/>
      <c r="S27" s="158"/>
      <c r="T27" s="158"/>
      <c r="U27" s="156"/>
      <c r="V27" s="156"/>
      <c r="W27" s="484"/>
      <c r="X27" s="484"/>
    </row>
    <row r="28" spans="1:24" ht="15.75">
      <c r="A28" s="145">
        <v>26</v>
      </c>
      <c r="B28" s="147" t="s">
        <v>303</v>
      </c>
      <c r="C28" s="146">
        <v>8.1</v>
      </c>
      <c r="D28" s="146" t="s">
        <v>28</v>
      </c>
      <c r="E28" s="145" t="s">
        <v>251</v>
      </c>
      <c r="F28" s="145" t="s">
        <v>252</v>
      </c>
      <c r="G28" s="145" t="s">
        <v>60</v>
      </c>
      <c r="H28" s="144" t="s">
        <v>291</v>
      </c>
      <c r="R28" s="156"/>
      <c r="S28" s="158"/>
      <c r="T28" s="158"/>
      <c r="U28" s="156"/>
      <c r="V28" s="156"/>
      <c r="W28" s="484"/>
      <c r="X28" s="484"/>
    </row>
    <row r="29" spans="1:24" ht="15.75">
      <c r="A29" s="145">
        <v>27</v>
      </c>
      <c r="B29" s="147" t="s">
        <v>304</v>
      </c>
      <c r="C29" s="146">
        <v>8</v>
      </c>
      <c r="D29" s="146" t="s">
        <v>28</v>
      </c>
      <c r="E29" s="145" t="s">
        <v>251</v>
      </c>
      <c r="F29" s="145" t="s">
        <v>252</v>
      </c>
      <c r="G29" s="145" t="s">
        <v>60</v>
      </c>
      <c r="H29" s="144" t="s">
        <v>291</v>
      </c>
      <c r="R29" s="156"/>
      <c r="S29" s="158"/>
      <c r="T29" s="158"/>
      <c r="U29" s="156"/>
      <c r="V29" s="156"/>
      <c r="W29" s="484"/>
      <c r="X29" s="484"/>
    </row>
    <row r="30" spans="1:24" ht="15.75">
      <c r="A30" s="145">
        <v>28</v>
      </c>
      <c r="B30" s="147" t="s">
        <v>250</v>
      </c>
      <c r="C30" s="146">
        <v>8</v>
      </c>
      <c r="D30" s="146" t="s">
        <v>28</v>
      </c>
      <c r="E30" s="145" t="s">
        <v>251</v>
      </c>
      <c r="F30" s="145" t="s">
        <v>252</v>
      </c>
      <c r="G30" s="145" t="s">
        <v>60</v>
      </c>
      <c r="H30" s="144"/>
      <c r="R30" s="156"/>
      <c r="S30" s="158"/>
      <c r="T30" s="158"/>
      <c r="U30" s="156"/>
      <c r="V30" s="156"/>
      <c r="W30" s="484"/>
      <c r="X30" s="484"/>
    </row>
    <row r="31" spans="1:24" ht="15.75">
      <c r="A31" s="145">
        <v>29</v>
      </c>
      <c r="B31" s="147" t="s">
        <v>255</v>
      </c>
      <c r="C31" s="146">
        <v>8</v>
      </c>
      <c r="D31" s="146" t="s">
        <v>28</v>
      </c>
      <c r="E31" s="145" t="s">
        <v>251</v>
      </c>
      <c r="F31" s="145" t="s">
        <v>252</v>
      </c>
      <c r="G31" s="145" t="s">
        <v>60</v>
      </c>
      <c r="H31" s="144"/>
      <c r="R31" s="156"/>
      <c r="S31" s="158"/>
      <c r="T31" s="158"/>
      <c r="U31" s="156"/>
      <c r="V31" s="156"/>
      <c r="W31" s="484"/>
      <c r="X31" s="484"/>
    </row>
    <row r="32" spans="1:24" ht="15.75">
      <c r="A32" s="145">
        <v>30</v>
      </c>
      <c r="B32" s="147" t="s">
        <v>258</v>
      </c>
      <c r="C32" s="146">
        <v>8</v>
      </c>
      <c r="D32" s="146" t="s">
        <v>28</v>
      </c>
      <c r="E32" s="145" t="s">
        <v>251</v>
      </c>
      <c r="F32" s="145" t="s">
        <v>252</v>
      </c>
      <c r="G32" s="145" t="s">
        <v>60</v>
      </c>
      <c r="H32" s="144"/>
      <c r="R32" s="156"/>
      <c r="S32" s="158"/>
      <c r="T32" s="158"/>
      <c r="U32" s="156"/>
      <c r="V32" s="156"/>
      <c r="W32" s="484"/>
      <c r="X32" s="484"/>
    </row>
    <row r="33" spans="1:24" ht="15.75">
      <c r="A33" s="145">
        <v>31</v>
      </c>
      <c r="B33" s="147" t="s">
        <v>261</v>
      </c>
      <c r="C33" s="146">
        <v>8</v>
      </c>
      <c r="D33" s="146" t="s">
        <v>28</v>
      </c>
      <c r="E33" s="145" t="s">
        <v>251</v>
      </c>
      <c r="F33" s="145" t="s">
        <v>252</v>
      </c>
      <c r="G33" s="145" t="s">
        <v>60</v>
      </c>
      <c r="H33" s="144"/>
      <c r="R33" s="156"/>
      <c r="S33" s="158"/>
      <c r="T33" s="158"/>
      <c r="U33" s="156"/>
      <c r="V33" s="156"/>
      <c r="W33" s="484"/>
      <c r="X33" s="484"/>
    </row>
    <row r="34" spans="1:8" ht="15.75">
      <c r="A34" s="145">
        <v>32</v>
      </c>
      <c r="B34" s="147" t="s">
        <v>512</v>
      </c>
      <c r="C34" s="146">
        <v>8.8</v>
      </c>
      <c r="D34" s="146" t="s">
        <v>29</v>
      </c>
      <c r="E34" s="145" t="s">
        <v>251</v>
      </c>
      <c r="F34" s="145" t="s">
        <v>252</v>
      </c>
      <c r="G34" s="145" t="s">
        <v>60</v>
      </c>
      <c r="H34" s="144" t="s">
        <v>305</v>
      </c>
    </row>
    <row r="35" spans="1:8" ht="15.75">
      <c r="A35" s="145">
        <v>33</v>
      </c>
      <c r="B35" s="147" t="s">
        <v>511</v>
      </c>
      <c r="C35" s="146">
        <v>8.7</v>
      </c>
      <c r="D35" s="146" t="s">
        <v>29</v>
      </c>
      <c r="E35" s="145" t="s">
        <v>251</v>
      </c>
      <c r="F35" s="145" t="s">
        <v>252</v>
      </c>
      <c r="G35" s="145" t="s">
        <v>60</v>
      </c>
      <c r="H35" s="144" t="s">
        <v>306</v>
      </c>
    </row>
    <row r="36" spans="1:8" ht="15.75">
      <c r="A36" s="145">
        <v>34</v>
      </c>
      <c r="B36" s="147" t="s">
        <v>307</v>
      </c>
      <c r="C36" s="146">
        <v>8.6</v>
      </c>
      <c r="D36" s="146" t="s">
        <v>29</v>
      </c>
      <c r="E36" s="145" t="s">
        <v>251</v>
      </c>
      <c r="F36" s="145" t="s">
        <v>252</v>
      </c>
      <c r="G36" s="145" t="s">
        <v>60</v>
      </c>
      <c r="H36" s="144" t="s">
        <v>308</v>
      </c>
    </row>
    <row r="37" spans="1:8" ht="15.75">
      <c r="A37" s="145">
        <v>35</v>
      </c>
      <c r="B37" s="147" t="s">
        <v>309</v>
      </c>
      <c r="C37" s="146">
        <v>8.6</v>
      </c>
      <c r="D37" s="146" t="s">
        <v>29</v>
      </c>
      <c r="E37" s="145" t="s">
        <v>251</v>
      </c>
      <c r="F37" s="145" t="s">
        <v>252</v>
      </c>
      <c r="G37" s="145" t="s">
        <v>60</v>
      </c>
      <c r="H37" s="144" t="s">
        <v>310</v>
      </c>
    </row>
    <row r="38" spans="1:8" ht="15.75">
      <c r="A38" s="145">
        <v>36</v>
      </c>
      <c r="B38" s="147" t="s">
        <v>510</v>
      </c>
      <c r="C38" s="146">
        <v>8.6</v>
      </c>
      <c r="D38" s="146" t="s">
        <v>29</v>
      </c>
      <c r="E38" s="145" t="s">
        <v>251</v>
      </c>
      <c r="F38" s="145" t="s">
        <v>252</v>
      </c>
      <c r="G38" s="145" t="s">
        <v>60</v>
      </c>
      <c r="H38" s="144" t="s">
        <v>267</v>
      </c>
    </row>
    <row r="39" spans="1:8" ht="15.75">
      <c r="A39" s="145">
        <v>37</v>
      </c>
      <c r="B39" s="147" t="s">
        <v>509</v>
      </c>
      <c r="C39" s="146">
        <v>8.6</v>
      </c>
      <c r="D39" s="146" t="s">
        <v>29</v>
      </c>
      <c r="E39" s="145" t="s">
        <v>251</v>
      </c>
      <c r="F39" s="145" t="s">
        <v>252</v>
      </c>
      <c r="G39" s="145" t="s">
        <v>60</v>
      </c>
      <c r="H39" s="144" t="s">
        <v>312</v>
      </c>
    </row>
    <row r="40" spans="1:8" ht="15.75">
      <c r="A40" s="145">
        <v>38</v>
      </c>
      <c r="B40" s="147" t="s">
        <v>314</v>
      </c>
      <c r="C40" s="146">
        <v>8.5</v>
      </c>
      <c r="D40" s="146" t="s">
        <v>29</v>
      </c>
      <c r="E40" s="145" t="s">
        <v>251</v>
      </c>
      <c r="F40" s="145" t="s">
        <v>252</v>
      </c>
      <c r="G40" s="145" t="s">
        <v>60</v>
      </c>
      <c r="H40" s="144" t="s">
        <v>315</v>
      </c>
    </row>
    <row r="41" spans="1:8" ht="15.75">
      <c r="A41" s="145">
        <v>39</v>
      </c>
      <c r="B41" s="147" t="s">
        <v>316</v>
      </c>
      <c r="C41" s="146">
        <v>8.5</v>
      </c>
      <c r="D41" s="146" t="s">
        <v>29</v>
      </c>
      <c r="E41" s="145" t="s">
        <v>251</v>
      </c>
      <c r="F41" s="145" t="s">
        <v>252</v>
      </c>
      <c r="G41" s="145" t="s">
        <v>60</v>
      </c>
      <c r="H41" s="144" t="s">
        <v>276</v>
      </c>
    </row>
    <row r="42" spans="1:8" ht="15.75">
      <c r="A42" s="145">
        <v>40</v>
      </c>
      <c r="B42" s="147" t="s">
        <v>508</v>
      </c>
      <c r="C42" s="146">
        <v>8.5</v>
      </c>
      <c r="D42" s="146" t="s">
        <v>29</v>
      </c>
      <c r="E42" s="145" t="s">
        <v>251</v>
      </c>
      <c r="F42" s="145" t="s">
        <v>252</v>
      </c>
      <c r="G42" s="145" t="s">
        <v>60</v>
      </c>
      <c r="H42" s="144" t="s">
        <v>279</v>
      </c>
    </row>
    <row r="43" spans="1:8" ht="15.75">
      <c r="A43" s="145">
        <v>41</v>
      </c>
      <c r="B43" s="147" t="s">
        <v>318</v>
      </c>
      <c r="C43" s="146">
        <v>8.5</v>
      </c>
      <c r="D43" s="146" t="s">
        <v>29</v>
      </c>
      <c r="E43" s="145" t="s">
        <v>251</v>
      </c>
      <c r="F43" s="145" t="s">
        <v>252</v>
      </c>
      <c r="G43" s="145" t="s">
        <v>60</v>
      </c>
      <c r="H43" s="144" t="s">
        <v>282</v>
      </c>
    </row>
    <row r="44" spans="1:8" ht="15.75">
      <c r="A44" s="145">
        <v>42</v>
      </c>
      <c r="B44" s="147" t="s">
        <v>319</v>
      </c>
      <c r="C44" s="146">
        <v>8.5</v>
      </c>
      <c r="D44" s="146" t="s">
        <v>29</v>
      </c>
      <c r="E44" s="145" t="s">
        <v>251</v>
      </c>
      <c r="F44" s="145" t="s">
        <v>252</v>
      </c>
      <c r="G44" s="145" t="s">
        <v>60</v>
      </c>
      <c r="H44" s="144" t="s">
        <v>320</v>
      </c>
    </row>
    <row r="45" spans="1:8" ht="15.75">
      <c r="A45" s="145">
        <v>43</v>
      </c>
      <c r="B45" s="147" t="s">
        <v>322</v>
      </c>
      <c r="C45" s="146">
        <v>8.5</v>
      </c>
      <c r="D45" s="146" t="s">
        <v>29</v>
      </c>
      <c r="E45" s="145" t="s">
        <v>251</v>
      </c>
      <c r="F45" s="145" t="s">
        <v>252</v>
      </c>
      <c r="G45" s="145" t="s">
        <v>60</v>
      </c>
      <c r="H45" s="144" t="s">
        <v>323</v>
      </c>
    </row>
    <row r="46" spans="1:8" ht="15.75">
      <c r="A46" s="145">
        <v>44</v>
      </c>
      <c r="B46" s="147" t="s">
        <v>496</v>
      </c>
      <c r="C46" s="146">
        <v>8.5</v>
      </c>
      <c r="D46" s="146" t="s">
        <v>29</v>
      </c>
      <c r="E46" s="145" t="s">
        <v>251</v>
      </c>
      <c r="F46" s="145" t="s">
        <v>252</v>
      </c>
      <c r="G46" s="145" t="s">
        <v>60</v>
      </c>
      <c r="H46" s="144" t="s">
        <v>324</v>
      </c>
    </row>
    <row r="47" spans="1:24" ht="15.75">
      <c r="A47" s="145">
        <v>45</v>
      </c>
      <c r="B47" s="147" t="s">
        <v>325</v>
      </c>
      <c r="C47" s="146">
        <v>8.4</v>
      </c>
      <c r="D47" s="146" t="s">
        <v>29</v>
      </c>
      <c r="E47" s="145" t="s">
        <v>251</v>
      </c>
      <c r="F47" s="145" t="s">
        <v>252</v>
      </c>
      <c r="G47" s="145" t="s">
        <v>60</v>
      </c>
      <c r="H47" s="144" t="s">
        <v>326</v>
      </c>
      <c r="R47" s="156"/>
      <c r="S47" s="158"/>
      <c r="T47" s="158"/>
      <c r="U47" s="156"/>
      <c r="V47" s="156"/>
      <c r="W47" s="484"/>
      <c r="X47" s="484"/>
    </row>
    <row r="48" spans="1:24" ht="15.75">
      <c r="A48" s="145">
        <v>46</v>
      </c>
      <c r="B48" s="147" t="s">
        <v>250</v>
      </c>
      <c r="C48" s="146">
        <v>8.4</v>
      </c>
      <c r="D48" s="146" t="s">
        <v>29</v>
      </c>
      <c r="E48" s="145" t="s">
        <v>251</v>
      </c>
      <c r="F48" s="145" t="s">
        <v>252</v>
      </c>
      <c r="G48" s="145" t="s">
        <v>60</v>
      </c>
      <c r="H48" s="144" t="s">
        <v>327</v>
      </c>
      <c r="R48" s="156"/>
      <c r="S48" s="158"/>
      <c r="T48" s="158"/>
      <c r="U48" s="156"/>
      <c r="V48" s="156"/>
      <c r="W48" s="484"/>
      <c r="X48" s="484"/>
    </row>
    <row r="49" spans="1:24" ht="15.75">
      <c r="A49" s="145">
        <v>47</v>
      </c>
      <c r="B49" s="147" t="s">
        <v>328</v>
      </c>
      <c r="C49" s="146">
        <v>8.4</v>
      </c>
      <c r="D49" s="146" t="s">
        <v>29</v>
      </c>
      <c r="E49" s="145" t="s">
        <v>251</v>
      </c>
      <c r="F49" s="145" t="s">
        <v>252</v>
      </c>
      <c r="G49" s="145" t="s">
        <v>60</v>
      </c>
      <c r="H49" s="144" t="s">
        <v>329</v>
      </c>
      <c r="R49" s="156"/>
      <c r="S49" s="158"/>
      <c r="T49" s="158"/>
      <c r="U49" s="156"/>
      <c r="V49" s="156"/>
      <c r="W49" s="484"/>
      <c r="X49" s="484"/>
    </row>
    <row r="50" spans="1:24" ht="15.75">
      <c r="A50" s="145">
        <v>48</v>
      </c>
      <c r="B50" s="147" t="s">
        <v>337</v>
      </c>
      <c r="C50" s="146">
        <v>8.4</v>
      </c>
      <c r="D50" s="146" t="s">
        <v>29</v>
      </c>
      <c r="E50" s="145" t="s">
        <v>251</v>
      </c>
      <c r="F50" s="145" t="s">
        <v>252</v>
      </c>
      <c r="G50" s="145" t="s">
        <v>60</v>
      </c>
      <c r="H50" s="144" t="s">
        <v>291</v>
      </c>
      <c r="I50" s="156"/>
      <c r="J50" s="157"/>
      <c r="K50" s="158"/>
      <c r="L50" s="158"/>
      <c r="M50" s="156"/>
      <c r="R50" s="156"/>
      <c r="S50" s="158"/>
      <c r="T50" s="158"/>
      <c r="U50" s="156"/>
      <c r="V50" s="156"/>
      <c r="W50" s="484"/>
      <c r="X50" s="484"/>
    </row>
    <row r="51" spans="1:24" ht="15.75">
      <c r="A51" s="145">
        <v>49</v>
      </c>
      <c r="B51" s="147" t="s">
        <v>507</v>
      </c>
      <c r="C51" s="146">
        <v>8.4</v>
      </c>
      <c r="D51" s="146" t="s">
        <v>29</v>
      </c>
      <c r="E51" s="145" t="s">
        <v>251</v>
      </c>
      <c r="F51" s="145" t="s">
        <v>252</v>
      </c>
      <c r="G51" s="145" t="s">
        <v>60</v>
      </c>
      <c r="H51" s="144" t="s">
        <v>291</v>
      </c>
      <c r="I51" s="156"/>
      <c r="J51" s="157"/>
      <c r="K51" s="158"/>
      <c r="L51" s="158"/>
      <c r="M51" s="156"/>
      <c r="R51" s="156"/>
      <c r="S51" s="158"/>
      <c r="T51" s="158"/>
      <c r="U51" s="156"/>
      <c r="V51" s="156"/>
      <c r="W51" s="484"/>
      <c r="X51" s="484"/>
    </row>
    <row r="52" spans="1:24" ht="15.75">
      <c r="A52" s="145">
        <v>50</v>
      </c>
      <c r="B52" s="147" t="s">
        <v>483</v>
      </c>
      <c r="C52" s="146">
        <v>8.4</v>
      </c>
      <c r="D52" s="146" t="s">
        <v>29</v>
      </c>
      <c r="E52" s="145" t="s">
        <v>251</v>
      </c>
      <c r="F52" s="145" t="s">
        <v>252</v>
      </c>
      <c r="G52" s="145" t="s">
        <v>60</v>
      </c>
      <c r="H52" s="144" t="s">
        <v>291</v>
      </c>
      <c r="I52" s="156"/>
      <c r="J52" s="157"/>
      <c r="K52" s="158"/>
      <c r="L52" s="158"/>
      <c r="M52" s="156"/>
      <c r="R52" s="156"/>
      <c r="S52" s="158"/>
      <c r="T52" s="158"/>
      <c r="U52" s="156"/>
      <c r="V52" s="156"/>
      <c r="W52" s="484"/>
      <c r="X52" s="484"/>
    </row>
    <row r="53" spans="1:24" ht="15.75">
      <c r="A53" s="145">
        <v>51</v>
      </c>
      <c r="B53" s="147" t="s">
        <v>497</v>
      </c>
      <c r="C53" s="146">
        <v>8.4</v>
      </c>
      <c r="D53" s="146" t="s">
        <v>29</v>
      </c>
      <c r="E53" s="145" t="s">
        <v>251</v>
      </c>
      <c r="F53" s="145" t="s">
        <v>252</v>
      </c>
      <c r="G53" s="145" t="s">
        <v>60</v>
      </c>
      <c r="H53" s="144" t="s">
        <v>291</v>
      </c>
      <c r="I53" s="156"/>
      <c r="J53" s="157"/>
      <c r="K53" s="158"/>
      <c r="L53" s="158"/>
      <c r="M53" s="156"/>
      <c r="R53" s="156"/>
      <c r="S53" s="158"/>
      <c r="T53" s="158"/>
      <c r="U53" s="156"/>
      <c r="V53" s="156"/>
      <c r="W53" s="484"/>
      <c r="X53" s="484"/>
    </row>
    <row r="54" spans="1:24" ht="15.75">
      <c r="A54" s="145">
        <v>52</v>
      </c>
      <c r="B54" s="147" t="s">
        <v>290</v>
      </c>
      <c r="C54" s="146">
        <v>8.4</v>
      </c>
      <c r="D54" s="146" t="s">
        <v>29</v>
      </c>
      <c r="E54" s="145" t="s">
        <v>251</v>
      </c>
      <c r="F54" s="145" t="s">
        <v>252</v>
      </c>
      <c r="G54" s="145" t="s">
        <v>60</v>
      </c>
      <c r="H54" s="144" t="s">
        <v>291</v>
      </c>
      <c r="I54" s="156"/>
      <c r="J54" s="157"/>
      <c r="K54" s="158"/>
      <c r="L54" s="158"/>
      <c r="M54" s="156"/>
      <c r="R54" s="156"/>
      <c r="S54" s="158"/>
      <c r="T54" s="158"/>
      <c r="U54" s="156"/>
      <c r="V54" s="156"/>
      <c r="W54" s="484"/>
      <c r="X54" s="484"/>
    </row>
    <row r="55" spans="1:24" ht="15.75">
      <c r="A55" s="145">
        <v>53</v>
      </c>
      <c r="B55" s="147" t="s">
        <v>330</v>
      </c>
      <c r="C55" s="146">
        <v>8.3</v>
      </c>
      <c r="D55" s="146" t="s">
        <v>29</v>
      </c>
      <c r="E55" s="145" t="s">
        <v>251</v>
      </c>
      <c r="F55" s="145" t="s">
        <v>252</v>
      </c>
      <c r="G55" s="145" t="s">
        <v>60</v>
      </c>
      <c r="H55" s="144" t="s">
        <v>291</v>
      </c>
      <c r="I55" s="156"/>
      <c r="J55" s="157"/>
      <c r="K55" s="158"/>
      <c r="L55" s="158"/>
      <c r="M55" s="156"/>
      <c r="R55" s="156"/>
      <c r="S55" s="158"/>
      <c r="T55" s="158"/>
      <c r="U55" s="156"/>
      <c r="V55" s="156"/>
      <c r="W55" s="484"/>
      <c r="X55" s="484"/>
    </row>
    <row r="56" spans="1:24" ht="15.75">
      <c r="A56" s="145">
        <v>54</v>
      </c>
      <c r="B56" s="147" t="s">
        <v>484</v>
      </c>
      <c r="C56" s="146">
        <v>8.3</v>
      </c>
      <c r="D56" s="146" t="s">
        <v>29</v>
      </c>
      <c r="E56" s="145" t="s">
        <v>251</v>
      </c>
      <c r="F56" s="145" t="s">
        <v>252</v>
      </c>
      <c r="G56" s="145" t="s">
        <v>60</v>
      </c>
      <c r="H56" s="144" t="s">
        <v>291</v>
      </c>
      <c r="I56" s="156"/>
      <c r="J56" s="157"/>
      <c r="K56" s="158"/>
      <c r="L56" s="158"/>
      <c r="M56" s="156"/>
      <c r="R56" s="156"/>
      <c r="S56" s="158"/>
      <c r="T56" s="158"/>
      <c r="U56" s="156"/>
      <c r="V56" s="156"/>
      <c r="W56" s="484"/>
      <c r="X56" s="484"/>
    </row>
    <row r="57" spans="1:24" ht="15.75">
      <c r="A57" s="145">
        <v>55</v>
      </c>
      <c r="B57" s="147" t="s">
        <v>331</v>
      </c>
      <c r="C57" s="146">
        <v>8.3</v>
      </c>
      <c r="D57" s="146" t="s">
        <v>29</v>
      </c>
      <c r="E57" s="145" t="s">
        <v>251</v>
      </c>
      <c r="F57" s="145" t="s">
        <v>252</v>
      </c>
      <c r="G57" s="145" t="s">
        <v>60</v>
      </c>
      <c r="H57" s="144" t="s">
        <v>291</v>
      </c>
      <c r="I57" s="156"/>
      <c r="J57" s="157"/>
      <c r="K57" s="158"/>
      <c r="L57" s="158"/>
      <c r="M57" s="156"/>
      <c r="R57" s="156"/>
      <c r="S57" s="158"/>
      <c r="T57" s="158"/>
      <c r="U57" s="156"/>
      <c r="V57" s="156"/>
      <c r="W57" s="484"/>
      <c r="X57" s="484"/>
    </row>
    <row r="58" spans="1:24" ht="15.75">
      <c r="A58" s="145">
        <v>56</v>
      </c>
      <c r="B58" s="147" t="s">
        <v>332</v>
      </c>
      <c r="C58" s="146">
        <v>8.3</v>
      </c>
      <c r="D58" s="146" t="s">
        <v>29</v>
      </c>
      <c r="E58" s="145" t="s">
        <v>251</v>
      </c>
      <c r="F58" s="145" t="s">
        <v>252</v>
      </c>
      <c r="G58" s="145" t="s">
        <v>60</v>
      </c>
      <c r="H58" s="144" t="s">
        <v>291</v>
      </c>
      <c r="I58" s="156"/>
      <c r="J58" s="157"/>
      <c r="K58" s="158"/>
      <c r="L58" s="158"/>
      <c r="M58" s="156"/>
      <c r="R58" s="156"/>
      <c r="S58" s="158"/>
      <c r="T58" s="158"/>
      <c r="U58" s="156"/>
      <c r="V58" s="156"/>
      <c r="W58" s="484"/>
      <c r="X58" s="484"/>
    </row>
    <row r="59" spans="1:24" ht="15.75">
      <c r="A59" s="145">
        <v>57</v>
      </c>
      <c r="B59" s="147" t="s">
        <v>498</v>
      </c>
      <c r="C59" s="146">
        <v>8.3</v>
      </c>
      <c r="D59" s="146" t="s">
        <v>29</v>
      </c>
      <c r="E59" s="145" t="s">
        <v>251</v>
      </c>
      <c r="F59" s="145" t="s">
        <v>252</v>
      </c>
      <c r="G59" s="145" t="s">
        <v>60</v>
      </c>
      <c r="H59" s="144" t="s">
        <v>291</v>
      </c>
      <c r="I59" s="156"/>
      <c r="J59" s="157"/>
      <c r="K59" s="158"/>
      <c r="L59" s="158"/>
      <c r="M59" s="156"/>
      <c r="R59" s="156"/>
      <c r="S59" s="158"/>
      <c r="T59" s="158"/>
      <c r="U59" s="156"/>
      <c r="V59" s="156"/>
      <c r="W59" s="484"/>
      <c r="X59" s="484"/>
    </row>
    <row r="60" spans="1:24" ht="15.75">
      <c r="A60" s="145">
        <v>58</v>
      </c>
      <c r="B60" s="147" t="s">
        <v>499</v>
      </c>
      <c r="C60" s="146">
        <v>8.3</v>
      </c>
      <c r="D60" s="146" t="s">
        <v>29</v>
      </c>
      <c r="E60" s="145" t="s">
        <v>251</v>
      </c>
      <c r="F60" s="145" t="s">
        <v>252</v>
      </c>
      <c r="G60" s="145" t="s">
        <v>60</v>
      </c>
      <c r="H60" s="144" t="s">
        <v>291</v>
      </c>
      <c r="I60" s="156"/>
      <c r="J60" s="157"/>
      <c r="K60" s="158"/>
      <c r="L60" s="158"/>
      <c r="M60" s="156"/>
      <c r="R60" s="156"/>
      <c r="S60" s="158"/>
      <c r="T60" s="158"/>
      <c r="U60" s="156"/>
      <c r="V60" s="156"/>
      <c r="W60" s="484"/>
      <c r="X60" s="484"/>
    </row>
    <row r="61" spans="1:13" ht="15.75">
      <c r="A61" s="145">
        <v>59</v>
      </c>
      <c r="B61" s="147" t="s">
        <v>500</v>
      </c>
      <c r="C61" s="146">
        <v>8.3</v>
      </c>
      <c r="D61" s="146" t="s">
        <v>29</v>
      </c>
      <c r="E61" s="145" t="s">
        <v>251</v>
      </c>
      <c r="F61" s="145" t="s">
        <v>252</v>
      </c>
      <c r="G61" s="145" t="s">
        <v>60</v>
      </c>
      <c r="H61" s="144"/>
      <c r="I61" s="156"/>
      <c r="J61" s="157"/>
      <c r="K61" s="158"/>
      <c r="L61" s="158"/>
      <c r="M61" s="156"/>
    </row>
    <row r="62" spans="1:13" ht="15.75">
      <c r="A62" s="145">
        <v>60</v>
      </c>
      <c r="B62" s="147" t="s">
        <v>501</v>
      </c>
      <c r="C62" s="146">
        <v>8.3</v>
      </c>
      <c r="D62" s="146" t="s">
        <v>29</v>
      </c>
      <c r="E62" s="145" t="s">
        <v>251</v>
      </c>
      <c r="F62" s="145" t="s">
        <v>252</v>
      </c>
      <c r="G62" s="145" t="s">
        <v>60</v>
      </c>
      <c r="H62" s="144"/>
      <c r="I62" s="156"/>
      <c r="J62" s="157"/>
      <c r="K62" s="158"/>
      <c r="L62" s="158"/>
      <c r="M62" s="156"/>
    </row>
    <row r="63" spans="1:13" ht="15.75">
      <c r="A63" s="145">
        <v>61</v>
      </c>
      <c r="B63" s="147" t="s">
        <v>502</v>
      </c>
      <c r="C63" s="146">
        <v>8.3</v>
      </c>
      <c r="D63" s="146" t="s">
        <v>29</v>
      </c>
      <c r="E63" s="145" t="s">
        <v>251</v>
      </c>
      <c r="F63" s="145" t="s">
        <v>252</v>
      </c>
      <c r="G63" s="145" t="s">
        <v>60</v>
      </c>
      <c r="H63" s="144"/>
      <c r="I63" s="156"/>
      <c r="J63" s="157"/>
      <c r="K63" s="158"/>
      <c r="L63" s="158"/>
      <c r="M63" s="156"/>
    </row>
    <row r="64" spans="1:17" ht="15.75">
      <c r="A64" s="145">
        <v>62</v>
      </c>
      <c r="B64" s="147" t="s">
        <v>503</v>
      </c>
      <c r="C64" s="146">
        <v>8.2</v>
      </c>
      <c r="D64" s="146" t="s">
        <v>29</v>
      </c>
      <c r="E64" s="145" t="s">
        <v>251</v>
      </c>
      <c r="F64" s="145" t="s">
        <v>252</v>
      </c>
      <c r="G64" s="145" t="s">
        <v>60</v>
      </c>
      <c r="H64" s="144"/>
      <c r="I64" s="156"/>
      <c r="J64" s="157"/>
      <c r="K64" s="158"/>
      <c r="L64" s="158"/>
      <c r="M64" s="156"/>
      <c r="O64" s="154"/>
      <c r="P64" s="486"/>
      <c r="Q64" s="486"/>
    </row>
    <row r="65" spans="1:24" ht="15.75">
      <c r="A65" s="145">
        <v>63</v>
      </c>
      <c r="B65" s="147" t="s">
        <v>504</v>
      </c>
      <c r="C65" s="146">
        <v>8.2</v>
      </c>
      <c r="D65" s="146" t="s">
        <v>29</v>
      </c>
      <c r="E65" s="145" t="s">
        <v>251</v>
      </c>
      <c r="F65" s="145" t="s">
        <v>252</v>
      </c>
      <c r="G65" s="145" t="s">
        <v>60</v>
      </c>
      <c r="H65" s="144"/>
      <c r="I65" s="156"/>
      <c r="J65" s="157"/>
      <c r="K65" s="158"/>
      <c r="L65" s="158"/>
      <c r="M65" s="156"/>
      <c r="R65" s="156"/>
      <c r="S65" s="158"/>
      <c r="T65" s="158"/>
      <c r="U65" s="156"/>
      <c r="V65" s="156"/>
      <c r="W65" s="484"/>
      <c r="X65" s="484"/>
    </row>
    <row r="66" spans="1:24" ht="15.75">
      <c r="A66" s="145">
        <v>64</v>
      </c>
      <c r="B66" s="147" t="s">
        <v>311</v>
      </c>
      <c r="C66" s="146">
        <v>8.1</v>
      </c>
      <c r="D66" s="146" t="s">
        <v>29</v>
      </c>
      <c r="E66" s="145" t="s">
        <v>251</v>
      </c>
      <c r="F66" s="145" t="s">
        <v>252</v>
      </c>
      <c r="G66" s="145" t="s">
        <v>60</v>
      </c>
      <c r="H66" s="144"/>
      <c r="I66" s="156"/>
      <c r="J66" s="157"/>
      <c r="K66" s="158"/>
      <c r="L66" s="158"/>
      <c r="M66" s="156"/>
      <c r="R66" s="156"/>
      <c r="S66" s="158"/>
      <c r="T66" s="158"/>
      <c r="U66" s="156"/>
      <c r="V66" s="156"/>
      <c r="W66" s="484"/>
      <c r="X66" s="484"/>
    </row>
    <row r="67" spans="1:24" ht="15.75">
      <c r="A67" s="145">
        <v>65</v>
      </c>
      <c r="B67" s="147" t="s">
        <v>313</v>
      </c>
      <c r="C67" s="146">
        <v>8.1</v>
      </c>
      <c r="D67" s="146" t="s">
        <v>29</v>
      </c>
      <c r="E67" s="145" t="s">
        <v>251</v>
      </c>
      <c r="F67" s="145" t="s">
        <v>252</v>
      </c>
      <c r="G67" s="145" t="s">
        <v>60</v>
      </c>
      <c r="H67" s="144"/>
      <c r="I67" s="156"/>
      <c r="J67" s="157"/>
      <c r="K67" s="158"/>
      <c r="L67" s="158"/>
      <c r="M67" s="156"/>
      <c r="R67" s="156"/>
      <c r="S67" s="158"/>
      <c r="T67" s="158"/>
      <c r="U67" s="156"/>
      <c r="V67" s="156"/>
      <c r="W67" s="484"/>
      <c r="X67" s="484"/>
    </row>
    <row r="68" spans="1:24" ht="15.75">
      <c r="A68" s="145">
        <v>66</v>
      </c>
      <c r="B68" s="147" t="s">
        <v>505</v>
      </c>
      <c r="C68" s="146">
        <v>8.1</v>
      </c>
      <c r="D68" s="146" t="s">
        <v>29</v>
      </c>
      <c r="E68" s="145" t="s">
        <v>251</v>
      </c>
      <c r="F68" s="145" t="s">
        <v>252</v>
      </c>
      <c r="G68" s="145" t="s">
        <v>60</v>
      </c>
      <c r="H68" s="144"/>
      <c r="I68" s="156"/>
      <c r="J68" s="157"/>
      <c r="K68" s="158"/>
      <c r="L68" s="158"/>
      <c r="M68" s="156"/>
      <c r="R68" s="156"/>
      <c r="S68" s="158"/>
      <c r="T68" s="158"/>
      <c r="U68" s="156"/>
      <c r="V68" s="156"/>
      <c r="W68" s="484"/>
      <c r="X68" s="484"/>
    </row>
    <row r="69" spans="1:24" ht="15.75">
      <c r="A69" s="145">
        <v>67</v>
      </c>
      <c r="B69" s="147" t="s">
        <v>317</v>
      </c>
      <c r="C69" s="146">
        <v>8</v>
      </c>
      <c r="D69" s="146" t="s">
        <v>29</v>
      </c>
      <c r="E69" s="145" t="s">
        <v>251</v>
      </c>
      <c r="F69" s="145" t="s">
        <v>252</v>
      </c>
      <c r="G69" s="145" t="s">
        <v>60</v>
      </c>
      <c r="H69" s="144"/>
      <c r="I69" s="156"/>
      <c r="J69" s="157"/>
      <c r="K69" s="158"/>
      <c r="L69" s="158"/>
      <c r="M69" s="156"/>
      <c r="R69" s="156"/>
      <c r="S69" s="158"/>
      <c r="T69" s="158"/>
      <c r="U69" s="156"/>
      <c r="V69" s="156"/>
      <c r="W69" s="484"/>
      <c r="X69" s="484"/>
    </row>
    <row r="70" spans="1:24" ht="15.75">
      <c r="A70" s="145">
        <v>68</v>
      </c>
      <c r="B70" s="147" t="s">
        <v>506</v>
      </c>
      <c r="C70" s="146">
        <v>8</v>
      </c>
      <c r="D70" s="146" t="s">
        <v>29</v>
      </c>
      <c r="E70" s="145" t="s">
        <v>251</v>
      </c>
      <c r="F70" s="145" t="s">
        <v>252</v>
      </c>
      <c r="G70" s="145" t="s">
        <v>60</v>
      </c>
      <c r="H70" s="144"/>
      <c r="I70" s="156"/>
      <c r="J70" s="157"/>
      <c r="K70" s="158"/>
      <c r="L70" s="158"/>
      <c r="M70" s="156"/>
      <c r="R70" s="156"/>
      <c r="S70" s="158"/>
      <c r="T70" s="158"/>
      <c r="U70" s="156"/>
      <c r="V70" s="156"/>
      <c r="W70" s="484"/>
      <c r="X70" s="484"/>
    </row>
    <row r="71" spans="1:24" ht="15.75">
      <c r="A71" s="145">
        <v>69</v>
      </c>
      <c r="B71" s="147" t="s">
        <v>333</v>
      </c>
      <c r="C71" s="146">
        <v>8.5</v>
      </c>
      <c r="D71" s="146" t="s">
        <v>30</v>
      </c>
      <c r="E71" s="145" t="s">
        <v>251</v>
      </c>
      <c r="F71" s="145" t="s">
        <v>252</v>
      </c>
      <c r="G71" s="145" t="s">
        <v>60</v>
      </c>
      <c r="H71" s="142"/>
      <c r="I71" s="159"/>
      <c r="J71" s="154"/>
      <c r="K71" s="154"/>
      <c r="L71" s="154"/>
      <c r="M71" s="154"/>
      <c r="R71" s="156"/>
      <c r="S71" s="158"/>
      <c r="T71" s="158"/>
      <c r="U71" s="156"/>
      <c r="V71" s="156"/>
      <c r="W71" s="484"/>
      <c r="X71" s="484"/>
    </row>
    <row r="72" spans="1:24" ht="15.75">
      <c r="A72" s="145">
        <v>70</v>
      </c>
      <c r="B72" s="147" t="s">
        <v>334</v>
      </c>
      <c r="C72" s="146">
        <v>8.5</v>
      </c>
      <c r="D72" s="146" t="s">
        <v>30</v>
      </c>
      <c r="E72" s="145" t="s">
        <v>251</v>
      </c>
      <c r="F72" s="145" t="s">
        <v>252</v>
      </c>
      <c r="G72" s="145" t="s">
        <v>60</v>
      </c>
      <c r="H72" s="152"/>
      <c r="I72" s="155"/>
      <c r="J72" s="156"/>
      <c r="K72" s="157"/>
      <c r="L72" s="157"/>
      <c r="M72" s="158"/>
      <c r="R72" s="156"/>
      <c r="S72" s="158"/>
      <c r="T72" s="158"/>
      <c r="U72" s="156"/>
      <c r="V72" s="156"/>
      <c r="W72" s="484"/>
      <c r="X72" s="484"/>
    </row>
    <row r="73" spans="1:24" ht="15.75">
      <c r="A73" s="145">
        <v>71</v>
      </c>
      <c r="B73" s="147" t="s">
        <v>335</v>
      </c>
      <c r="C73" s="146">
        <v>8.4</v>
      </c>
      <c r="D73" s="146" t="s">
        <v>30</v>
      </c>
      <c r="E73" s="145" t="s">
        <v>251</v>
      </c>
      <c r="F73" s="145" t="s">
        <v>252</v>
      </c>
      <c r="G73" s="145" t="s">
        <v>60</v>
      </c>
      <c r="I73" s="155"/>
      <c r="J73" s="156"/>
      <c r="K73" s="157"/>
      <c r="L73" s="157"/>
      <c r="M73" s="158"/>
      <c r="R73" s="156"/>
      <c r="S73" s="158"/>
      <c r="T73" s="158"/>
      <c r="U73" s="156"/>
      <c r="V73" s="156"/>
      <c r="W73" s="484"/>
      <c r="X73" s="484"/>
    </row>
    <row r="74" spans="1:24" ht="15.75">
      <c r="A74" s="145">
        <v>72</v>
      </c>
      <c r="B74" s="147" t="s">
        <v>336</v>
      </c>
      <c r="C74" s="146">
        <v>8.3</v>
      </c>
      <c r="D74" s="146" t="s">
        <v>30</v>
      </c>
      <c r="E74" s="145" t="s">
        <v>251</v>
      </c>
      <c r="F74" s="145" t="s">
        <v>252</v>
      </c>
      <c r="G74" s="145" t="s">
        <v>60</v>
      </c>
      <c r="I74" s="155"/>
      <c r="J74" s="156"/>
      <c r="K74" s="157"/>
      <c r="L74" s="157"/>
      <c r="M74" s="158"/>
      <c r="R74" s="156"/>
      <c r="S74" s="158"/>
      <c r="T74" s="158"/>
      <c r="U74" s="156"/>
      <c r="V74" s="156"/>
      <c r="W74" s="484"/>
      <c r="X74" s="484"/>
    </row>
    <row r="75" spans="1:24" ht="15.75">
      <c r="A75" s="145">
        <v>73</v>
      </c>
      <c r="B75" s="147" t="s">
        <v>337</v>
      </c>
      <c r="C75" s="146">
        <v>8.3</v>
      </c>
      <c r="D75" s="146" t="s">
        <v>30</v>
      </c>
      <c r="E75" s="145" t="s">
        <v>251</v>
      </c>
      <c r="F75" s="145" t="s">
        <v>252</v>
      </c>
      <c r="G75" s="145" t="s">
        <v>60</v>
      </c>
      <c r="I75" s="155"/>
      <c r="J75" s="156"/>
      <c r="K75" s="157"/>
      <c r="L75" s="157"/>
      <c r="M75" s="158"/>
      <c r="R75" s="156"/>
      <c r="S75" s="158"/>
      <c r="T75" s="158"/>
      <c r="U75" s="156"/>
      <c r="V75" s="156"/>
      <c r="W75" s="484"/>
      <c r="X75" s="484"/>
    </row>
    <row r="76" spans="1:24" ht="15.75">
      <c r="A76" s="145">
        <v>74</v>
      </c>
      <c r="B76" s="147" t="s">
        <v>338</v>
      </c>
      <c r="C76" s="146">
        <v>8.3</v>
      </c>
      <c r="D76" s="146" t="s">
        <v>30</v>
      </c>
      <c r="E76" s="145" t="s">
        <v>251</v>
      </c>
      <c r="F76" s="145" t="s">
        <v>252</v>
      </c>
      <c r="G76" s="145" t="s">
        <v>60</v>
      </c>
      <c r="I76" s="155"/>
      <c r="J76" s="156"/>
      <c r="K76" s="157"/>
      <c r="L76" s="157"/>
      <c r="M76" s="158"/>
      <c r="R76" s="156"/>
      <c r="S76" s="158"/>
      <c r="T76" s="158"/>
      <c r="U76" s="156"/>
      <c r="V76" s="156"/>
      <c r="W76" s="484"/>
      <c r="X76" s="484"/>
    </row>
    <row r="77" spans="1:24" ht="15.75">
      <c r="A77" s="145">
        <v>75</v>
      </c>
      <c r="B77" s="147" t="s">
        <v>339</v>
      </c>
      <c r="C77" s="146">
        <v>8.3</v>
      </c>
      <c r="D77" s="146" t="s">
        <v>30</v>
      </c>
      <c r="E77" s="145" t="s">
        <v>251</v>
      </c>
      <c r="F77" s="145" t="s">
        <v>252</v>
      </c>
      <c r="G77" s="145" t="s">
        <v>60</v>
      </c>
      <c r="I77" s="155"/>
      <c r="J77" s="156"/>
      <c r="K77" s="157"/>
      <c r="L77" s="157"/>
      <c r="M77" s="158"/>
      <c r="R77" s="156"/>
      <c r="S77" s="158"/>
      <c r="T77" s="158"/>
      <c r="U77" s="156"/>
      <c r="V77" s="156"/>
      <c r="W77" s="484"/>
      <c r="X77" s="484"/>
    </row>
    <row r="78" spans="1:24" ht="15.75">
      <c r="A78" s="145">
        <v>76</v>
      </c>
      <c r="B78" s="147" t="s">
        <v>340</v>
      </c>
      <c r="C78" s="146">
        <v>8.3</v>
      </c>
      <c r="D78" s="146" t="s">
        <v>30</v>
      </c>
      <c r="E78" s="145" t="s">
        <v>251</v>
      </c>
      <c r="F78" s="145" t="s">
        <v>252</v>
      </c>
      <c r="G78" s="145" t="s">
        <v>60</v>
      </c>
      <c r="I78" s="155"/>
      <c r="J78" s="156"/>
      <c r="K78" s="157"/>
      <c r="L78" s="157"/>
      <c r="M78" s="158"/>
      <c r="R78" s="156"/>
      <c r="S78" s="158"/>
      <c r="T78" s="158"/>
      <c r="U78" s="156"/>
      <c r="V78" s="156"/>
      <c r="W78" s="484"/>
      <c r="X78" s="484"/>
    </row>
    <row r="79" spans="1:24" ht="15.75">
      <c r="A79" s="145">
        <v>77</v>
      </c>
      <c r="B79" s="147" t="s">
        <v>341</v>
      </c>
      <c r="C79" s="146">
        <v>8.2</v>
      </c>
      <c r="D79" s="146" t="s">
        <v>30</v>
      </c>
      <c r="E79" s="145" t="s">
        <v>251</v>
      </c>
      <c r="F79" s="145" t="s">
        <v>252</v>
      </c>
      <c r="G79" s="145" t="s">
        <v>60</v>
      </c>
      <c r="I79" s="155"/>
      <c r="J79" s="156"/>
      <c r="K79" s="157"/>
      <c r="L79" s="157"/>
      <c r="M79" s="158"/>
      <c r="R79" s="156"/>
      <c r="S79" s="158"/>
      <c r="T79" s="158"/>
      <c r="U79" s="156"/>
      <c r="V79" s="156"/>
      <c r="W79" s="484"/>
      <c r="X79" s="484"/>
    </row>
    <row r="80" spans="1:24" ht="15.75">
      <c r="A80" s="145">
        <v>78</v>
      </c>
      <c r="B80" s="147" t="s">
        <v>342</v>
      </c>
      <c r="C80" s="146">
        <v>8.1</v>
      </c>
      <c r="D80" s="146" t="s">
        <v>30</v>
      </c>
      <c r="E80" s="145" t="s">
        <v>251</v>
      </c>
      <c r="F80" s="145" t="s">
        <v>252</v>
      </c>
      <c r="G80" s="145" t="s">
        <v>60</v>
      </c>
      <c r="I80" s="155"/>
      <c r="J80" s="156"/>
      <c r="K80" s="157"/>
      <c r="L80" s="157"/>
      <c r="M80" s="158"/>
      <c r="R80" s="156"/>
      <c r="S80" s="158"/>
      <c r="T80" s="158"/>
      <c r="U80" s="156"/>
      <c r="V80" s="156"/>
      <c r="W80" s="484"/>
      <c r="X80" s="484"/>
    </row>
    <row r="81" spans="1:24" ht="15.75">
      <c r="A81" s="145">
        <v>79</v>
      </c>
      <c r="B81" s="147" t="s">
        <v>343</v>
      </c>
      <c r="C81" s="146">
        <v>8.1</v>
      </c>
      <c r="D81" s="146" t="s">
        <v>30</v>
      </c>
      <c r="E81" s="145" t="s">
        <v>251</v>
      </c>
      <c r="F81" s="145" t="s">
        <v>252</v>
      </c>
      <c r="G81" s="145" t="s">
        <v>60</v>
      </c>
      <c r="I81" s="155"/>
      <c r="J81" s="156"/>
      <c r="K81" s="157"/>
      <c r="L81" s="157"/>
      <c r="M81" s="158"/>
      <c r="R81" s="156"/>
      <c r="S81" s="158"/>
      <c r="T81" s="158"/>
      <c r="U81" s="156"/>
      <c r="V81" s="156"/>
      <c r="W81" s="484"/>
      <c r="X81" s="484"/>
    </row>
    <row r="82" spans="1:24" ht="15.75">
      <c r="A82" s="145">
        <v>80</v>
      </c>
      <c r="B82" s="147" t="s">
        <v>367</v>
      </c>
      <c r="C82" s="146">
        <v>8.3</v>
      </c>
      <c r="D82" s="146" t="s">
        <v>31</v>
      </c>
      <c r="E82" s="145" t="s">
        <v>251</v>
      </c>
      <c r="F82" s="145" t="s">
        <v>252</v>
      </c>
      <c r="G82" s="145" t="s">
        <v>60</v>
      </c>
      <c r="I82" s="155"/>
      <c r="J82" s="156"/>
      <c r="K82" s="157"/>
      <c r="L82" s="157"/>
      <c r="M82" s="158"/>
      <c r="R82" s="156"/>
      <c r="S82" s="158"/>
      <c r="T82" s="158"/>
      <c r="U82" s="156"/>
      <c r="V82" s="156"/>
      <c r="W82" s="484"/>
      <c r="X82" s="484"/>
    </row>
    <row r="83" spans="1:24" ht="15.75">
      <c r="A83" s="145">
        <v>81</v>
      </c>
      <c r="B83" s="147" t="s">
        <v>369</v>
      </c>
      <c r="C83" s="146">
        <v>8.2</v>
      </c>
      <c r="D83" s="146" t="s">
        <v>31</v>
      </c>
      <c r="E83" s="145" t="s">
        <v>251</v>
      </c>
      <c r="F83" s="145" t="s">
        <v>252</v>
      </c>
      <c r="G83" s="145" t="s">
        <v>60</v>
      </c>
      <c r="I83" s="155"/>
      <c r="J83" s="156"/>
      <c r="K83" s="157"/>
      <c r="L83" s="157"/>
      <c r="M83" s="158"/>
      <c r="R83" s="156"/>
      <c r="S83" s="158"/>
      <c r="T83" s="158"/>
      <c r="U83" s="156"/>
      <c r="V83" s="156"/>
      <c r="W83" s="484"/>
      <c r="X83" s="484"/>
    </row>
    <row r="84" spans="1:13" ht="15.75">
      <c r="A84" s="145">
        <v>82</v>
      </c>
      <c r="B84" s="147" t="s">
        <v>371</v>
      </c>
      <c r="C84" s="146">
        <v>8.2</v>
      </c>
      <c r="D84" s="146" t="s">
        <v>31</v>
      </c>
      <c r="E84" s="145" t="s">
        <v>251</v>
      </c>
      <c r="F84" s="145" t="s">
        <v>252</v>
      </c>
      <c r="G84" s="145" t="s">
        <v>60</v>
      </c>
      <c r="I84" s="155"/>
      <c r="J84" s="156"/>
      <c r="K84" s="157"/>
      <c r="L84" s="157"/>
      <c r="M84" s="158"/>
    </row>
    <row r="85" spans="1:13" ht="15.75">
      <c r="A85" s="145">
        <v>83</v>
      </c>
      <c r="B85" s="147" t="s">
        <v>373</v>
      </c>
      <c r="C85" s="146">
        <v>8.1</v>
      </c>
      <c r="D85" s="146" t="s">
        <v>31</v>
      </c>
      <c r="E85" s="145" t="s">
        <v>251</v>
      </c>
      <c r="F85" s="145" t="s">
        <v>252</v>
      </c>
      <c r="G85" s="145" t="s">
        <v>60</v>
      </c>
      <c r="I85" s="155"/>
      <c r="J85" s="156"/>
      <c r="K85" s="157"/>
      <c r="L85" s="157"/>
      <c r="M85" s="158"/>
    </row>
    <row r="86" spans="1:13" ht="15.75">
      <c r="A86" s="145">
        <v>84</v>
      </c>
      <c r="B86" s="147" t="s">
        <v>375</v>
      </c>
      <c r="C86" s="146">
        <v>8.1</v>
      </c>
      <c r="D86" s="146" t="s">
        <v>31</v>
      </c>
      <c r="E86" s="145" t="s">
        <v>251</v>
      </c>
      <c r="F86" s="145" t="s">
        <v>252</v>
      </c>
      <c r="G86" s="145" t="s">
        <v>60</v>
      </c>
      <c r="I86" s="155"/>
      <c r="J86" s="156"/>
      <c r="K86" s="157"/>
      <c r="L86" s="157"/>
      <c r="M86" s="158"/>
    </row>
    <row r="87" spans="1:24" ht="15.75">
      <c r="A87" s="145">
        <v>85</v>
      </c>
      <c r="B87" s="147" t="s">
        <v>377</v>
      </c>
      <c r="C87" s="146">
        <v>8.1</v>
      </c>
      <c r="D87" s="146" t="s">
        <v>31</v>
      </c>
      <c r="E87" s="145" t="s">
        <v>251</v>
      </c>
      <c r="F87" s="145" t="s">
        <v>252</v>
      </c>
      <c r="G87" s="145" t="s">
        <v>60</v>
      </c>
      <c r="I87" s="155"/>
      <c r="J87" s="156"/>
      <c r="K87" s="157"/>
      <c r="L87" s="157"/>
      <c r="M87" s="158"/>
      <c r="R87" s="156"/>
      <c r="S87" s="158"/>
      <c r="T87" s="158"/>
      <c r="U87" s="156"/>
      <c r="V87" s="156"/>
      <c r="W87" s="484"/>
      <c r="X87" s="484"/>
    </row>
    <row r="88" spans="1:24" ht="15.75">
      <c r="A88" s="145">
        <v>86</v>
      </c>
      <c r="B88" s="147" t="s">
        <v>379</v>
      </c>
      <c r="C88" s="146">
        <v>8.1</v>
      </c>
      <c r="D88" s="146" t="s">
        <v>31</v>
      </c>
      <c r="E88" s="145" t="s">
        <v>251</v>
      </c>
      <c r="F88" s="145" t="s">
        <v>252</v>
      </c>
      <c r="G88" s="145" t="s">
        <v>60</v>
      </c>
      <c r="I88" s="155"/>
      <c r="J88" s="156"/>
      <c r="K88" s="157"/>
      <c r="L88" s="157"/>
      <c r="M88" s="158"/>
      <c r="R88" s="156"/>
      <c r="S88" s="158"/>
      <c r="T88" s="158"/>
      <c r="U88" s="156"/>
      <c r="V88" s="156"/>
      <c r="W88" s="484"/>
      <c r="X88" s="484"/>
    </row>
    <row r="89" spans="1:24" ht="15.75">
      <c r="A89" s="145">
        <v>87</v>
      </c>
      <c r="B89" s="147" t="s">
        <v>381</v>
      </c>
      <c r="C89" s="146">
        <v>8.1</v>
      </c>
      <c r="D89" s="146" t="s">
        <v>31</v>
      </c>
      <c r="E89" s="145" t="s">
        <v>251</v>
      </c>
      <c r="F89" s="145" t="s">
        <v>252</v>
      </c>
      <c r="G89" s="145" t="s">
        <v>60</v>
      </c>
      <c r="I89" s="155"/>
      <c r="J89" s="156"/>
      <c r="K89" s="157"/>
      <c r="L89" s="157"/>
      <c r="M89" s="158"/>
      <c r="R89" s="156"/>
      <c r="S89" s="158"/>
      <c r="T89" s="158"/>
      <c r="U89" s="156"/>
      <c r="V89" s="156"/>
      <c r="W89" s="484"/>
      <c r="X89" s="484"/>
    </row>
    <row r="90" spans="1:24" ht="15.75">
      <c r="A90" s="145">
        <v>88</v>
      </c>
      <c r="B90" s="147" t="s">
        <v>383</v>
      </c>
      <c r="C90" s="146">
        <v>8</v>
      </c>
      <c r="D90" s="146" t="s">
        <v>31</v>
      </c>
      <c r="E90" s="145" t="s">
        <v>251</v>
      </c>
      <c r="F90" s="145" t="s">
        <v>252</v>
      </c>
      <c r="G90" s="145" t="s">
        <v>60</v>
      </c>
      <c r="I90" s="155"/>
      <c r="J90" s="156"/>
      <c r="K90" s="157"/>
      <c r="L90" s="157"/>
      <c r="M90" s="158"/>
      <c r="R90" s="156"/>
      <c r="S90" s="158"/>
      <c r="T90" s="158"/>
      <c r="U90" s="156"/>
      <c r="V90" s="156"/>
      <c r="W90" s="484"/>
      <c r="X90" s="484"/>
    </row>
    <row r="91" spans="1:24" ht="15.75">
      <c r="A91" s="145">
        <v>89</v>
      </c>
      <c r="B91" s="147" t="s">
        <v>427</v>
      </c>
      <c r="C91" s="146">
        <v>8</v>
      </c>
      <c r="D91" s="146" t="s">
        <v>33</v>
      </c>
      <c r="E91" s="145" t="s">
        <v>251</v>
      </c>
      <c r="F91" s="145" t="s">
        <v>252</v>
      </c>
      <c r="G91" s="145" t="s">
        <v>60</v>
      </c>
      <c r="I91" s="155"/>
      <c r="J91" s="156"/>
      <c r="K91" s="157"/>
      <c r="L91" s="157"/>
      <c r="M91" s="158"/>
      <c r="R91" s="156"/>
      <c r="S91" s="158"/>
      <c r="T91" s="158"/>
      <c r="U91" s="156"/>
      <c r="V91" s="156"/>
      <c r="W91" s="484"/>
      <c r="X91" s="484"/>
    </row>
    <row r="92" spans="1:24" ht="15.75">
      <c r="A92" s="145">
        <v>90</v>
      </c>
      <c r="B92" s="147" t="s">
        <v>466</v>
      </c>
      <c r="C92" s="146">
        <v>8</v>
      </c>
      <c r="D92" s="146" t="s">
        <v>35</v>
      </c>
      <c r="E92" s="145" t="s">
        <v>251</v>
      </c>
      <c r="F92" s="145" t="s">
        <v>252</v>
      </c>
      <c r="G92" s="145" t="s">
        <v>60</v>
      </c>
      <c r="I92" s="155"/>
      <c r="J92" s="156"/>
      <c r="K92" s="157"/>
      <c r="L92" s="157"/>
      <c r="M92" s="158"/>
      <c r="R92" s="156"/>
      <c r="S92" s="158"/>
      <c r="T92" s="158"/>
      <c r="U92" s="156"/>
      <c r="V92" s="156"/>
      <c r="W92" s="484"/>
      <c r="X92" s="484"/>
    </row>
    <row r="93" spans="9:24" ht="15.75">
      <c r="I93" s="155"/>
      <c r="J93" s="156"/>
      <c r="K93" s="157"/>
      <c r="L93" s="157"/>
      <c r="M93" s="158"/>
      <c r="R93" s="156"/>
      <c r="S93" s="158"/>
      <c r="T93" s="158"/>
      <c r="U93" s="156"/>
      <c r="V93" s="156"/>
      <c r="W93" s="484"/>
      <c r="X93" s="484"/>
    </row>
    <row r="94" spans="9:24" ht="15.75">
      <c r="I94" s="155"/>
      <c r="J94" s="156"/>
      <c r="K94" s="157"/>
      <c r="L94" s="157"/>
      <c r="M94" s="158"/>
      <c r="R94" s="156"/>
      <c r="S94" s="158"/>
      <c r="T94" s="158"/>
      <c r="U94" s="156"/>
      <c r="V94" s="156"/>
      <c r="W94" s="156"/>
      <c r="X94" s="156"/>
    </row>
    <row r="95" spans="9:24" ht="15.75">
      <c r="I95" s="155"/>
      <c r="J95" s="156"/>
      <c r="K95" s="157"/>
      <c r="L95" s="157"/>
      <c r="M95" s="158"/>
      <c r="R95" s="156"/>
      <c r="S95" s="158"/>
      <c r="T95" s="158"/>
      <c r="U95" s="156"/>
      <c r="V95" s="156"/>
      <c r="W95" s="156"/>
      <c r="X95" s="156"/>
    </row>
    <row r="96" spans="9:24" ht="15.75">
      <c r="I96" s="155"/>
      <c r="J96" s="156"/>
      <c r="K96" s="157"/>
      <c r="L96" s="157"/>
      <c r="M96" s="158"/>
      <c r="R96" s="156"/>
      <c r="S96" s="158"/>
      <c r="T96" s="158"/>
      <c r="U96" s="156"/>
      <c r="V96" s="156"/>
      <c r="W96" s="156"/>
      <c r="X96" s="156"/>
    </row>
    <row r="97" spans="9:24" ht="15.75">
      <c r="I97" s="155"/>
      <c r="J97" s="156"/>
      <c r="K97" s="157"/>
      <c r="L97" s="157"/>
      <c r="M97" s="158"/>
      <c r="R97" s="156"/>
      <c r="S97" s="158"/>
      <c r="T97" s="158"/>
      <c r="U97" s="156"/>
      <c r="V97" s="156"/>
      <c r="W97" s="156"/>
      <c r="X97" s="156"/>
    </row>
    <row r="98" spans="9:24" ht="15.75">
      <c r="I98" s="155"/>
      <c r="J98" s="156"/>
      <c r="K98" s="157"/>
      <c r="L98" s="157"/>
      <c r="M98" s="158"/>
      <c r="R98" s="156"/>
      <c r="S98" s="158"/>
      <c r="T98" s="158"/>
      <c r="U98" s="156"/>
      <c r="V98" s="156"/>
      <c r="W98" s="156"/>
      <c r="X98" s="156"/>
    </row>
    <row r="99" spans="9:24" ht="15.75">
      <c r="I99" s="155"/>
      <c r="J99" s="156"/>
      <c r="K99" s="157"/>
      <c r="L99" s="157"/>
      <c r="M99" s="158"/>
      <c r="R99" s="156"/>
      <c r="S99" s="158"/>
      <c r="T99" s="158"/>
      <c r="U99" s="156"/>
      <c r="V99" s="156"/>
      <c r="W99" s="156"/>
      <c r="X99" s="156"/>
    </row>
    <row r="100" spans="9:24" ht="15.75">
      <c r="I100" s="155"/>
      <c r="J100" s="156"/>
      <c r="K100" s="157"/>
      <c r="L100" s="157"/>
      <c r="M100" s="158"/>
      <c r="R100" s="156"/>
      <c r="S100" s="158"/>
      <c r="T100" s="158"/>
      <c r="U100" s="156"/>
      <c r="V100" s="156"/>
      <c r="W100" s="156"/>
      <c r="X100" s="156"/>
    </row>
    <row r="101" spans="9:24" ht="15.75">
      <c r="I101" s="155"/>
      <c r="J101" s="156"/>
      <c r="K101" s="157"/>
      <c r="L101" s="157"/>
      <c r="M101" s="158"/>
      <c r="R101" s="156"/>
      <c r="S101" s="158"/>
      <c r="T101" s="158"/>
      <c r="U101" s="156"/>
      <c r="V101" s="156"/>
      <c r="W101" s="156"/>
      <c r="X101" s="156"/>
    </row>
    <row r="102" spans="9:24" ht="15.75">
      <c r="I102" s="155"/>
      <c r="J102" s="156"/>
      <c r="K102" s="157"/>
      <c r="L102" s="157"/>
      <c r="M102" s="158"/>
      <c r="R102" s="156"/>
      <c r="S102" s="158"/>
      <c r="T102" s="158"/>
      <c r="U102" s="156"/>
      <c r="V102" s="156"/>
      <c r="W102" s="156"/>
      <c r="X102" s="156"/>
    </row>
    <row r="103" spans="1:24" ht="15.75">
      <c r="A103" s="487" t="s">
        <v>486</v>
      </c>
      <c r="B103" s="487"/>
      <c r="C103" s="487"/>
      <c r="D103" s="487"/>
      <c r="E103" s="487"/>
      <c r="F103" s="487"/>
      <c r="G103" s="487"/>
      <c r="I103" s="155"/>
      <c r="J103" s="156"/>
      <c r="K103" s="157"/>
      <c r="L103" s="157"/>
      <c r="M103" s="158"/>
      <c r="R103" s="156"/>
      <c r="S103" s="158"/>
      <c r="T103" s="158"/>
      <c r="U103" s="156"/>
      <c r="V103" s="156"/>
      <c r="W103" s="484"/>
      <c r="X103" s="484"/>
    </row>
    <row r="104" spans="1:24" ht="15.75">
      <c r="A104" s="143" t="s">
        <v>0</v>
      </c>
      <c r="B104" s="143" t="s">
        <v>84</v>
      </c>
      <c r="C104" s="143" t="s">
        <v>247</v>
      </c>
      <c r="D104" s="143" t="s">
        <v>130</v>
      </c>
      <c r="E104" s="143" t="s">
        <v>100</v>
      </c>
      <c r="F104" s="143" t="s">
        <v>99</v>
      </c>
      <c r="G104" s="143" t="s">
        <v>248</v>
      </c>
      <c r="I104" s="155"/>
      <c r="J104" s="156"/>
      <c r="K104" s="157"/>
      <c r="L104" s="157"/>
      <c r="M104" s="158"/>
      <c r="R104" s="156"/>
      <c r="S104" s="158"/>
      <c r="T104" s="158"/>
      <c r="U104" s="156"/>
      <c r="V104" s="156"/>
      <c r="W104" s="484"/>
      <c r="X104" s="484"/>
    </row>
    <row r="105" spans="1:24" ht="15.75">
      <c r="A105" s="145">
        <v>1</v>
      </c>
      <c r="B105" s="147" t="s">
        <v>264</v>
      </c>
      <c r="C105" s="146">
        <v>8</v>
      </c>
      <c r="D105" s="146" t="s">
        <v>28</v>
      </c>
      <c r="E105" s="145" t="s">
        <v>265</v>
      </c>
      <c r="F105" s="145" t="s">
        <v>252</v>
      </c>
      <c r="G105" s="145" t="s">
        <v>59</v>
      </c>
      <c r="I105" s="159"/>
      <c r="J105" s="154"/>
      <c r="K105" s="154"/>
      <c r="L105" s="154"/>
      <c r="M105" s="154"/>
      <c r="R105" s="156"/>
      <c r="S105" s="158"/>
      <c r="T105" s="158"/>
      <c r="U105" s="156"/>
      <c r="V105" s="156"/>
      <c r="W105" s="484"/>
      <c r="X105" s="484"/>
    </row>
    <row r="106" spans="1:24" ht="15.75">
      <c r="A106" s="145">
        <v>2</v>
      </c>
      <c r="B106" s="147" t="s">
        <v>268</v>
      </c>
      <c r="C106" s="146">
        <v>7.9</v>
      </c>
      <c r="D106" s="146" t="s">
        <v>28</v>
      </c>
      <c r="E106" s="145" t="s">
        <v>265</v>
      </c>
      <c r="F106" s="145" t="s">
        <v>252</v>
      </c>
      <c r="G106" s="145" t="s">
        <v>59</v>
      </c>
      <c r="I106" s="155"/>
      <c r="J106" s="156"/>
      <c r="K106" s="157"/>
      <c r="L106" s="157"/>
      <c r="M106" s="158"/>
      <c r="R106" s="156"/>
      <c r="S106" s="158"/>
      <c r="T106" s="158"/>
      <c r="U106" s="156"/>
      <c r="V106" s="156"/>
      <c r="W106" s="484"/>
      <c r="X106" s="484"/>
    </row>
    <row r="107" spans="1:24" ht="15.75">
      <c r="A107" s="145">
        <v>3</v>
      </c>
      <c r="B107" s="147" t="s">
        <v>271</v>
      </c>
      <c r="C107" s="146">
        <v>7.8</v>
      </c>
      <c r="D107" s="146" t="s">
        <v>28</v>
      </c>
      <c r="E107" s="145" t="s">
        <v>265</v>
      </c>
      <c r="F107" s="145" t="s">
        <v>252</v>
      </c>
      <c r="G107" s="145" t="s">
        <v>59</v>
      </c>
      <c r="I107" s="155"/>
      <c r="J107" s="156"/>
      <c r="K107" s="157"/>
      <c r="L107" s="157"/>
      <c r="M107" s="158"/>
      <c r="R107" s="156"/>
      <c r="S107" s="158"/>
      <c r="T107" s="158"/>
      <c r="U107" s="156"/>
      <c r="V107" s="156"/>
      <c r="W107" s="484"/>
      <c r="X107" s="484"/>
    </row>
    <row r="108" spans="1:24" ht="15.75">
      <c r="A108" s="145">
        <v>4</v>
      </c>
      <c r="B108" s="147" t="s">
        <v>274</v>
      </c>
      <c r="C108" s="146">
        <v>7.8</v>
      </c>
      <c r="D108" s="146" t="s">
        <v>28</v>
      </c>
      <c r="E108" s="145" t="s">
        <v>265</v>
      </c>
      <c r="F108" s="145" t="s">
        <v>252</v>
      </c>
      <c r="G108" s="145" t="s">
        <v>59</v>
      </c>
      <c r="I108" s="155"/>
      <c r="J108" s="156"/>
      <c r="K108" s="157"/>
      <c r="L108" s="157"/>
      <c r="M108" s="158"/>
      <c r="R108" s="156"/>
      <c r="S108" s="158"/>
      <c r="T108" s="158"/>
      <c r="U108" s="156"/>
      <c r="V108" s="156"/>
      <c r="W108" s="484"/>
      <c r="X108" s="484"/>
    </row>
    <row r="109" spans="1:24" ht="15.75">
      <c r="A109" s="145">
        <v>5</v>
      </c>
      <c r="B109" s="147" t="s">
        <v>277</v>
      </c>
      <c r="C109" s="146">
        <v>7.6</v>
      </c>
      <c r="D109" s="146" t="s">
        <v>28</v>
      </c>
      <c r="E109" s="145" t="s">
        <v>265</v>
      </c>
      <c r="F109" s="145" t="s">
        <v>252</v>
      </c>
      <c r="G109" s="145" t="s">
        <v>59</v>
      </c>
      <c r="I109" s="155"/>
      <c r="J109" s="156"/>
      <c r="K109" s="157"/>
      <c r="L109" s="157"/>
      <c r="M109" s="158"/>
      <c r="R109" s="156"/>
      <c r="S109" s="158"/>
      <c r="T109" s="158"/>
      <c r="U109" s="156"/>
      <c r="V109" s="156"/>
      <c r="W109" s="484"/>
      <c r="X109" s="484"/>
    </row>
    <row r="110" spans="1:24" ht="15.75">
      <c r="A110" s="145">
        <v>6</v>
      </c>
      <c r="B110" s="147" t="s">
        <v>280</v>
      </c>
      <c r="C110" s="146">
        <v>7.6</v>
      </c>
      <c r="D110" s="146" t="s">
        <v>28</v>
      </c>
      <c r="E110" s="145" t="s">
        <v>265</v>
      </c>
      <c r="F110" s="145" t="s">
        <v>252</v>
      </c>
      <c r="G110" s="145" t="s">
        <v>59</v>
      </c>
      <c r="I110" s="155"/>
      <c r="J110" s="156"/>
      <c r="K110" s="157"/>
      <c r="L110" s="157"/>
      <c r="M110" s="158"/>
      <c r="R110" s="156"/>
      <c r="S110" s="158"/>
      <c r="T110" s="158"/>
      <c r="U110" s="156"/>
      <c r="V110" s="156"/>
      <c r="W110" s="484"/>
      <c r="X110" s="484"/>
    </row>
    <row r="111" spans="1:24" ht="15.75">
      <c r="A111" s="145">
        <v>7</v>
      </c>
      <c r="B111" s="147" t="s">
        <v>283</v>
      </c>
      <c r="C111" s="146">
        <v>7.4</v>
      </c>
      <c r="D111" s="146" t="s">
        <v>28</v>
      </c>
      <c r="E111" s="145" t="s">
        <v>265</v>
      </c>
      <c r="F111" s="145" t="s">
        <v>252</v>
      </c>
      <c r="G111" s="145" t="s">
        <v>59</v>
      </c>
      <c r="I111" s="155"/>
      <c r="J111" s="156"/>
      <c r="K111" s="157"/>
      <c r="L111" s="157"/>
      <c r="M111" s="158"/>
      <c r="R111" s="156"/>
      <c r="S111" s="158"/>
      <c r="T111" s="158"/>
      <c r="U111" s="156"/>
      <c r="V111" s="156"/>
      <c r="W111" s="484"/>
      <c r="X111" s="484"/>
    </row>
    <row r="112" spans="1:24" ht="15.75">
      <c r="A112" s="145">
        <v>8</v>
      </c>
      <c r="B112" s="147" t="s">
        <v>286</v>
      </c>
      <c r="C112" s="146">
        <v>7.4</v>
      </c>
      <c r="D112" s="146" t="s">
        <v>28</v>
      </c>
      <c r="E112" s="145" t="s">
        <v>265</v>
      </c>
      <c r="F112" s="145" t="s">
        <v>252</v>
      </c>
      <c r="G112" s="145" t="s">
        <v>59</v>
      </c>
      <c r="I112" s="155"/>
      <c r="J112" s="156"/>
      <c r="K112" s="157"/>
      <c r="L112" s="157"/>
      <c r="M112" s="158"/>
      <c r="R112" s="156"/>
      <c r="S112" s="158"/>
      <c r="T112" s="158"/>
      <c r="U112" s="156"/>
      <c r="V112" s="156"/>
      <c r="W112" s="484"/>
      <c r="X112" s="484"/>
    </row>
    <row r="113" spans="1:24" ht="15.75">
      <c r="A113" s="145">
        <v>9</v>
      </c>
      <c r="B113" s="147" t="s">
        <v>289</v>
      </c>
      <c r="C113" s="146">
        <v>7.4</v>
      </c>
      <c r="D113" s="146" t="s">
        <v>28</v>
      </c>
      <c r="E113" s="145" t="s">
        <v>265</v>
      </c>
      <c r="F113" s="145" t="s">
        <v>252</v>
      </c>
      <c r="G113" s="145" t="s">
        <v>59</v>
      </c>
      <c r="I113" s="155"/>
      <c r="J113" s="156"/>
      <c r="K113" s="157"/>
      <c r="L113" s="157"/>
      <c r="M113" s="158"/>
      <c r="R113" s="156"/>
      <c r="S113" s="158"/>
      <c r="T113" s="158"/>
      <c r="U113" s="156"/>
      <c r="V113" s="156"/>
      <c r="W113" s="484"/>
      <c r="X113" s="484"/>
    </row>
    <row r="114" spans="1:24" ht="15.75">
      <c r="A114" s="145">
        <v>10</v>
      </c>
      <c r="B114" s="147" t="s">
        <v>487</v>
      </c>
      <c r="C114" s="146">
        <v>8.2</v>
      </c>
      <c r="D114" s="146" t="s">
        <v>29</v>
      </c>
      <c r="E114" s="145" t="s">
        <v>265</v>
      </c>
      <c r="F114" s="145" t="s">
        <v>252</v>
      </c>
      <c r="G114" s="145" t="s">
        <v>59</v>
      </c>
      <c r="I114" s="155"/>
      <c r="J114" s="156"/>
      <c r="K114" s="157"/>
      <c r="L114" s="157"/>
      <c r="M114" s="158"/>
      <c r="R114" s="156"/>
      <c r="S114" s="158"/>
      <c r="T114" s="158"/>
      <c r="U114" s="156"/>
      <c r="V114" s="156"/>
      <c r="W114" s="484"/>
      <c r="X114" s="484"/>
    </row>
    <row r="115" spans="1:24" ht="15.75">
      <c r="A115" s="145">
        <v>11</v>
      </c>
      <c r="B115" s="147" t="s">
        <v>321</v>
      </c>
      <c r="C115" s="146">
        <v>8</v>
      </c>
      <c r="D115" s="146" t="s">
        <v>29</v>
      </c>
      <c r="E115" s="145" t="s">
        <v>265</v>
      </c>
      <c r="F115" s="145" t="s">
        <v>252</v>
      </c>
      <c r="G115" s="145" t="s">
        <v>59</v>
      </c>
      <c r="I115" s="155"/>
      <c r="J115" s="156"/>
      <c r="K115" s="157"/>
      <c r="L115" s="157"/>
      <c r="M115" s="158"/>
      <c r="R115" s="156"/>
      <c r="S115" s="158"/>
      <c r="T115" s="158"/>
      <c r="U115" s="156"/>
      <c r="V115" s="156"/>
      <c r="W115" s="484"/>
      <c r="X115" s="484"/>
    </row>
    <row r="116" spans="1:24" ht="15.75">
      <c r="A116" s="145">
        <v>12</v>
      </c>
      <c r="B116" s="147" t="s">
        <v>488</v>
      </c>
      <c r="C116" s="146">
        <v>7.9</v>
      </c>
      <c r="D116" s="146" t="s">
        <v>29</v>
      </c>
      <c r="E116" s="145" t="s">
        <v>265</v>
      </c>
      <c r="F116" s="145" t="s">
        <v>252</v>
      </c>
      <c r="G116" s="145" t="s">
        <v>59</v>
      </c>
      <c r="I116" s="155"/>
      <c r="J116" s="156"/>
      <c r="K116" s="157"/>
      <c r="L116" s="157"/>
      <c r="M116" s="158"/>
      <c r="R116" s="156"/>
      <c r="S116" s="158"/>
      <c r="T116" s="158"/>
      <c r="U116" s="156"/>
      <c r="V116" s="156"/>
      <c r="W116" s="484"/>
      <c r="X116" s="484"/>
    </row>
    <row r="117" spans="1:24" ht="15.75">
      <c r="A117" s="145">
        <v>13</v>
      </c>
      <c r="B117" s="147" t="s">
        <v>489</v>
      </c>
      <c r="C117" s="146">
        <v>7.9</v>
      </c>
      <c r="D117" s="146" t="s">
        <v>29</v>
      </c>
      <c r="E117" s="145" t="s">
        <v>265</v>
      </c>
      <c r="F117" s="145" t="s">
        <v>252</v>
      </c>
      <c r="G117" s="145" t="s">
        <v>59</v>
      </c>
      <c r="I117" s="155"/>
      <c r="J117" s="156"/>
      <c r="K117" s="157"/>
      <c r="L117" s="157"/>
      <c r="M117" s="158"/>
      <c r="R117" s="156"/>
      <c r="S117" s="158"/>
      <c r="T117" s="158"/>
      <c r="U117" s="156"/>
      <c r="V117" s="156"/>
      <c r="W117" s="484"/>
      <c r="X117" s="484"/>
    </row>
    <row r="118" spans="1:13" ht="15.75">
      <c r="A118" s="145">
        <v>14</v>
      </c>
      <c r="B118" s="147" t="s">
        <v>490</v>
      </c>
      <c r="C118" s="146">
        <v>7.8</v>
      </c>
      <c r="D118" s="146" t="s">
        <v>29</v>
      </c>
      <c r="E118" s="145" t="s">
        <v>265</v>
      </c>
      <c r="F118" s="145" t="s">
        <v>252</v>
      </c>
      <c r="G118" s="145" t="s">
        <v>59</v>
      </c>
      <c r="I118" s="155"/>
      <c r="J118" s="156"/>
      <c r="K118" s="157"/>
      <c r="L118" s="157"/>
      <c r="M118" s="158"/>
    </row>
    <row r="119" spans="1:13" ht="15.75">
      <c r="A119" s="145">
        <v>15</v>
      </c>
      <c r="B119" s="147" t="s">
        <v>491</v>
      </c>
      <c r="C119" s="146">
        <v>7.7</v>
      </c>
      <c r="D119" s="146" t="s">
        <v>29</v>
      </c>
      <c r="E119" s="145" t="s">
        <v>265</v>
      </c>
      <c r="F119" s="145" t="s">
        <v>252</v>
      </c>
      <c r="G119" s="145" t="s">
        <v>59</v>
      </c>
      <c r="I119" s="155"/>
      <c r="J119" s="156"/>
      <c r="K119" s="157"/>
      <c r="L119" s="157"/>
      <c r="M119" s="158"/>
    </row>
    <row r="120" spans="1:13" ht="15.75">
      <c r="A120" s="145">
        <v>16</v>
      </c>
      <c r="B120" s="147" t="s">
        <v>492</v>
      </c>
      <c r="C120" s="146">
        <v>7.5</v>
      </c>
      <c r="D120" s="146" t="s">
        <v>29</v>
      </c>
      <c r="E120" s="145" t="s">
        <v>265</v>
      </c>
      <c r="F120" s="145" t="s">
        <v>252</v>
      </c>
      <c r="G120" s="145" t="s">
        <v>59</v>
      </c>
      <c r="I120" s="155"/>
      <c r="J120" s="156"/>
      <c r="K120" s="157"/>
      <c r="L120" s="157"/>
      <c r="M120" s="158"/>
    </row>
    <row r="121" spans="1:13" ht="15.75">
      <c r="A121" s="145">
        <v>17</v>
      </c>
      <c r="B121" s="147" t="s">
        <v>493</v>
      </c>
      <c r="C121" s="146">
        <v>8</v>
      </c>
      <c r="D121" s="146" t="s">
        <v>30</v>
      </c>
      <c r="E121" s="145" t="s">
        <v>265</v>
      </c>
      <c r="F121" s="145" t="s">
        <v>252</v>
      </c>
      <c r="G121" s="145" t="s">
        <v>59</v>
      </c>
      <c r="I121" s="155"/>
      <c r="J121" s="156"/>
      <c r="K121" s="157"/>
      <c r="L121" s="157"/>
      <c r="M121" s="158"/>
    </row>
    <row r="122" spans="1:13" ht="15.75">
      <c r="A122" s="145">
        <v>18</v>
      </c>
      <c r="B122" s="147" t="s">
        <v>351</v>
      </c>
      <c r="C122" s="146">
        <v>8</v>
      </c>
      <c r="D122" s="146" t="s">
        <v>30</v>
      </c>
      <c r="E122" s="145" t="s">
        <v>265</v>
      </c>
      <c r="F122" s="145" t="s">
        <v>252</v>
      </c>
      <c r="G122" s="145" t="s">
        <v>59</v>
      </c>
      <c r="I122" s="155"/>
      <c r="J122" s="156"/>
      <c r="K122" s="157"/>
      <c r="L122" s="157"/>
      <c r="M122" s="158"/>
    </row>
    <row r="123" spans="1:13" ht="15.75">
      <c r="A123" s="145">
        <v>19</v>
      </c>
      <c r="B123" s="147" t="s">
        <v>352</v>
      </c>
      <c r="C123" s="146">
        <v>7.9</v>
      </c>
      <c r="D123" s="146" t="s">
        <v>30</v>
      </c>
      <c r="E123" s="145" t="s">
        <v>265</v>
      </c>
      <c r="F123" s="145" t="s">
        <v>252</v>
      </c>
      <c r="G123" s="145" t="s">
        <v>59</v>
      </c>
      <c r="I123" s="155"/>
      <c r="J123" s="156"/>
      <c r="K123" s="157"/>
      <c r="L123" s="157"/>
      <c r="M123" s="158"/>
    </row>
    <row r="124" spans="1:13" ht="15.75">
      <c r="A124" s="145">
        <v>20</v>
      </c>
      <c r="B124" s="147" t="s">
        <v>353</v>
      </c>
      <c r="C124" s="146">
        <v>7.9</v>
      </c>
      <c r="D124" s="146" t="s">
        <v>30</v>
      </c>
      <c r="E124" s="145" t="s">
        <v>265</v>
      </c>
      <c r="F124" s="145" t="s">
        <v>252</v>
      </c>
      <c r="G124" s="145" t="s">
        <v>59</v>
      </c>
      <c r="I124" s="155"/>
      <c r="J124" s="156"/>
      <c r="K124" s="157"/>
      <c r="L124" s="157"/>
      <c r="M124" s="158"/>
    </row>
    <row r="125" spans="1:13" ht="15.75">
      <c r="A125" s="145">
        <v>21</v>
      </c>
      <c r="B125" s="147" t="s">
        <v>354</v>
      </c>
      <c r="C125" s="146">
        <v>7.9</v>
      </c>
      <c r="D125" s="146" t="s">
        <v>30</v>
      </c>
      <c r="E125" s="145" t="s">
        <v>265</v>
      </c>
      <c r="F125" s="145" t="s">
        <v>252</v>
      </c>
      <c r="G125" s="145" t="s">
        <v>59</v>
      </c>
      <c r="I125" s="155"/>
      <c r="J125" s="156"/>
      <c r="K125" s="157"/>
      <c r="L125" s="157"/>
      <c r="M125" s="158"/>
    </row>
    <row r="126" spans="1:13" ht="15.75">
      <c r="A126" s="145">
        <v>22</v>
      </c>
      <c r="B126" s="147" t="s">
        <v>355</v>
      </c>
      <c r="C126" s="146">
        <v>7.9</v>
      </c>
      <c r="D126" s="146" t="s">
        <v>30</v>
      </c>
      <c r="E126" s="145" t="s">
        <v>265</v>
      </c>
      <c r="F126" s="145" t="s">
        <v>252</v>
      </c>
      <c r="G126" s="145" t="s">
        <v>59</v>
      </c>
      <c r="I126" s="155"/>
      <c r="J126" s="156"/>
      <c r="K126" s="157"/>
      <c r="L126" s="157"/>
      <c r="M126" s="158"/>
    </row>
    <row r="127" spans="1:13" ht="15.75">
      <c r="A127" s="145">
        <v>23</v>
      </c>
      <c r="B127" s="147" t="s">
        <v>356</v>
      </c>
      <c r="C127" s="146">
        <v>7.9</v>
      </c>
      <c r="D127" s="146" t="s">
        <v>30</v>
      </c>
      <c r="E127" s="145" t="s">
        <v>265</v>
      </c>
      <c r="F127" s="145" t="s">
        <v>252</v>
      </c>
      <c r="G127" s="145" t="s">
        <v>59</v>
      </c>
      <c r="I127" s="155"/>
      <c r="J127" s="156"/>
      <c r="K127" s="157"/>
      <c r="L127" s="157"/>
      <c r="M127" s="158"/>
    </row>
    <row r="128" spans="1:13" ht="15.75">
      <c r="A128" s="145">
        <v>24</v>
      </c>
      <c r="B128" s="147" t="s">
        <v>357</v>
      </c>
      <c r="C128" s="146">
        <v>7.9</v>
      </c>
      <c r="D128" s="146" t="s">
        <v>30</v>
      </c>
      <c r="E128" s="145" t="s">
        <v>265</v>
      </c>
      <c r="F128" s="145" t="s">
        <v>252</v>
      </c>
      <c r="G128" s="145" t="s">
        <v>59</v>
      </c>
      <c r="I128" s="155"/>
      <c r="J128" s="156"/>
      <c r="K128" s="157"/>
      <c r="L128" s="157"/>
      <c r="M128" s="158"/>
    </row>
    <row r="129" spans="1:13" ht="15.75">
      <c r="A129" s="145">
        <v>25</v>
      </c>
      <c r="B129" s="147" t="s">
        <v>358</v>
      </c>
      <c r="C129" s="146">
        <v>7.8</v>
      </c>
      <c r="D129" s="146" t="s">
        <v>30</v>
      </c>
      <c r="E129" s="145" t="s">
        <v>265</v>
      </c>
      <c r="F129" s="145" t="s">
        <v>252</v>
      </c>
      <c r="G129" s="145" t="s">
        <v>59</v>
      </c>
      <c r="I129" s="155"/>
      <c r="J129" s="156"/>
      <c r="K129" s="157"/>
      <c r="L129" s="157"/>
      <c r="M129" s="158"/>
    </row>
    <row r="130" spans="1:13" ht="15.75">
      <c r="A130" s="145">
        <v>26</v>
      </c>
      <c r="B130" s="147" t="s">
        <v>359</v>
      </c>
      <c r="C130" s="146">
        <v>7.8</v>
      </c>
      <c r="D130" s="146" t="s">
        <v>30</v>
      </c>
      <c r="E130" s="145" t="s">
        <v>265</v>
      </c>
      <c r="F130" s="145" t="s">
        <v>252</v>
      </c>
      <c r="G130" s="145" t="s">
        <v>59</v>
      </c>
      <c r="I130" s="155"/>
      <c r="J130" s="156"/>
      <c r="K130" s="157"/>
      <c r="L130" s="157"/>
      <c r="M130" s="158"/>
    </row>
    <row r="131" spans="1:13" ht="15.75">
      <c r="A131" s="145">
        <v>27</v>
      </c>
      <c r="B131" s="147" t="s">
        <v>360</v>
      </c>
      <c r="C131" s="146">
        <v>7.8</v>
      </c>
      <c r="D131" s="146" t="s">
        <v>30</v>
      </c>
      <c r="E131" s="145" t="s">
        <v>265</v>
      </c>
      <c r="F131" s="145" t="s">
        <v>252</v>
      </c>
      <c r="G131" s="145" t="s">
        <v>59</v>
      </c>
      <c r="I131" s="155"/>
      <c r="J131" s="156"/>
      <c r="K131" s="157"/>
      <c r="L131" s="157"/>
      <c r="M131" s="158"/>
    </row>
    <row r="132" spans="1:13" ht="15.75">
      <c r="A132" s="145">
        <v>28</v>
      </c>
      <c r="B132" s="147" t="s">
        <v>361</v>
      </c>
      <c r="C132" s="146">
        <v>7.7</v>
      </c>
      <c r="D132" s="146" t="s">
        <v>30</v>
      </c>
      <c r="E132" s="145" t="s">
        <v>265</v>
      </c>
      <c r="F132" s="145" t="s">
        <v>252</v>
      </c>
      <c r="G132" s="145" t="s">
        <v>59</v>
      </c>
      <c r="I132" s="155"/>
      <c r="J132" s="156"/>
      <c r="K132" s="157"/>
      <c r="L132" s="157"/>
      <c r="M132" s="158"/>
    </row>
    <row r="133" spans="1:13" ht="15.75">
      <c r="A133" s="145">
        <v>29</v>
      </c>
      <c r="B133" s="147" t="s">
        <v>362</v>
      </c>
      <c r="C133" s="146">
        <v>7.7</v>
      </c>
      <c r="D133" s="146" t="s">
        <v>30</v>
      </c>
      <c r="E133" s="145" t="s">
        <v>265</v>
      </c>
      <c r="F133" s="145" t="s">
        <v>252</v>
      </c>
      <c r="G133" s="145" t="s">
        <v>59</v>
      </c>
      <c r="I133" s="155"/>
      <c r="J133" s="156"/>
      <c r="K133" s="157"/>
      <c r="L133" s="157"/>
      <c r="M133" s="158"/>
    </row>
    <row r="134" spans="1:7" ht="13.5">
      <c r="A134" s="145">
        <v>30</v>
      </c>
      <c r="B134" s="147" t="s">
        <v>363</v>
      </c>
      <c r="C134" s="146">
        <v>7.6</v>
      </c>
      <c r="D134" s="146" t="s">
        <v>30</v>
      </c>
      <c r="E134" s="145" t="s">
        <v>265</v>
      </c>
      <c r="F134" s="145" t="s">
        <v>252</v>
      </c>
      <c r="G134" s="145" t="s">
        <v>59</v>
      </c>
    </row>
    <row r="135" spans="1:7" ht="13.5">
      <c r="A135" s="145">
        <v>31</v>
      </c>
      <c r="B135" s="147" t="s">
        <v>364</v>
      </c>
      <c r="C135" s="146">
        <v>7.6</v>
      </c>
      <c r="D135" s="146" t="s">
        <v>30</v>
      </c>
      <c r="E135" s="145" t="s">
        <v>265</v>
      </c>
      <c r="F135" s="145" t="s">
        <v>252</v>
      </c>
      <c r="G135" s="145" t="s">
        <v>59</v>
      </c>
    </row>
    <row r="136" spans="1:14" ht="14.25">
      <c r="A136" s="145">
        <v>32</v>
      </c>
      <c r="B136" s="147" t="s">
        <v>365</v>
      </c>
      <c r="C136" s="146">
        <v>7.6</v>
      </c>
      <c r="D136" s="146" t="s">
        <v>30</v>
      </c>
      <c r="E136" s="145" t="s">
        <v>265</v>
      </c>
      <c r="F136" s="145" t="s">
        <v>252</v>
      </c>
      <c r="G136" s="145" t="s">
        <v>59</v>
      </c>
      <c r="N136" s="162"/>
    </row>
    <row r="137" spans="1:7" ht="13.5">
      <c r="A137" s="145">
        <v>33</v>
      </c>
      <c r="B137" s="147" t="s">
        <v>344</v>
      </c>
      <c r="C137" s="146">
        <v>7.6</v>
      </c>
      <c r="D137" s="145" t="s">
        <v>30</v>
      </c>
      <c r="E137" s="145" t="s">
        <v>265</v>
      </c>
      <c r="F137" s="145" t="s">
        <v>252</v>
      </c>
      <c r="G137" s="145" t="s">
        <v>59</v>
      </c>
    </row>
    <row r="138" spans="1:7" ht="13.5">
      <c r="A138" s="145">
        <v>34</v>
      </c>
      <c r="B138" s="147" t="s">
        <v>345</v>
      </c>
      <c r="C138" s="146">
        <v>7.6</v>
      </c>
      <c r="D138" s="145" t="s">
        <v>30</v>
      </c>
      <c r="E138" s="145" t="s">
        <v>265</v>
      </c>
      <c r="F138" s="145" t="s">
        <v>252</v>
      </c>
      <c r="G138" s="145" t="s">
        <v>59</v>
      </c>
    </row>
    <row r="139" spans="1:7" ht="13.5">
      <c r="A139" s="145">
        <v>35</v>
      </c>
      <c r="B139" s="147" t="s">
        <v>346</v>
      </c>
      <c r="C139" s="146">
        <v>7.5</v>
      </c>
      <c r="D139" s="145" t="s">
        <v>30</v>
      </c>
      <c r="E139" s="145" t="s">
        <v>265</v>
      </c>
      <c r="F139" s="145" t="s">
        <v>252</v>
      </c>
      <c r="G139" s="145" t="s">
        <v>59</v>
      </c>
    </row>
    <row r="140" spans="1:7" ht="13.5">
      <c r="A140" s="145">
        <v>36</v>
      </c>
      <c r="B140" s="147" t="s">
        <v>347</v>
      </c>
      <c r="C140" s="146">
        <v>7.5</v>
      </c>
      <c r="D140" s="145" t="s">
        <v>30</v>
      </c>
      <c r="E140" s="145" t="s">
        <v>265</v>
      </c>
      <c r="F140" s="145" t="s">
        <v>252</v>
      </c>
      <c r="G140" s="145" t="s">
        <v>59</v>
      </c>
    </row>
    <row r="141" spans="1:7" ht="13.5">
      <c r="A141" s="145">
        <v>37</v>
      </c>
      <c r="B141" s="147" t="s">
        <v>348</v>
      </c>
      <c r="C141" s="146">
        <v>7.4</v>
      </c>
      <c r="D141" s="145" t="s">
        <v>30</v>
      </c>
      <c r="E141" s="145" t="s">
        <v>265</v>
      </c>
      <c r="F141" s="145" t="s">
        <v>252</v>
      </c>
      <c r="G141" s="145" t="s">
        <v>59</v>
      </c>
    </row>
    <row r="142" spans="1:7" ht="13.5">
      <c r="A142" s="145">
        <v>38</v>
      </c>
      <c r="B142" s="147" t="s">
        <v>349</v>
      </c>
      <c r="C142" s="146">
        <v>7.2</v>
      </c>
      <c r="D142" s="145" t="s">
        <v>30</v>
      </c>
      <c r="E142" s="145" t="s">
        <v>265</v>
      </c>
      <c r="F142" s="145" t="s">
        <v>252</v>
      </c>
      <c r="G142" s="145" t="s">
        <v>59</v>
      </c>
    </row>
    <row r="143" spans="1:7" ht="13.5">
      <c r="A143" s="145">
        <v>39</v>
      </c>
      <c r="B143" s="147" t="s">
        <v>350</v>
      </c>
      <c r="C143" s="146">
        <v>7.1</v>
      </c>
      <c r="D143" s="145" t="s">
        <v>30</v>
      </c>
      <c r="E143" s="145" t="s">
        <v>265</v>
      </c>
      <c r="F143" s="145" t="s">
        <v>252</v>
      </c>
      <c r="G143" s="145" t="s">
        <v>59</v>
      </c>
    </row>
    <row r="144" spans="1:7" ht="13.5">
      <c r="A144" s="145">
        <v>40</v>
      </c>
      <c r="B144" s="147" t="s">
        <v>385</v>
      </c>
      <c r="C144" s="146">
        <v>7.9</v>
      </c>
      <c r="D144" s="146" t="s">
        <v>31</v>
      </c>
      <c r="E144" s="145" t="s">
        <v>265</v>
      </c>
      <c r="F144" s="145" t="s">
        <v>252</v>
      </c>
      <c r="G144" s="145" t="s">
        <v>59</v>
      </c>
    </row>
    <row r="145" spans="1:7" ht="13.5">
      <c r="A145" s="145">
        <v>41</v>
      </c>
      <c r="B145" s="147" t="s">
        <v>386</v>
      </c>
      <c r="C145" s="146">
        <v>7.9</v>
      </c>
      <c r="D145" s="146" t="s">
        <v>31</v>
      </c>
      <c r="E145" s="145" t="s">
        <v>265</v>
      </c>
      <c r="F145" s="145" t="s">
        <v>252</v>
      </c>
      <c r="G145" s="145" t="s">
        <v>59</v>
      </c>
    </row>
    <row r="146" spans="1:7" ht="13.5">
      <c r="A146" s="145">
        <v>42</v>
      </c>
      <c r="B146" s="147" t="s">
        <v>388</v>
      </c>
      <c r="C146" s="146">
        <v>7.9</v>
      </c>
      <c r="D146" s="146" t="s">
        <v>31</v>
      </c>
      <c r="E146" s="145" t="s">
        <v>265</v>
      </c>
      <c r="F146" s="145" t="s">
        <v>252</v>
      </c>
      <c r="G146" s="145" t="s">
        <v>59</v>
      </c>
    </row>
    <row r="147" spans="1:7" ht="13.5">
      <c r="A147" s="145">
        <v>43</v>
      </c>
      <c r="B147" s="147" t="s">
        <v>390</v>
      </c>
      <c r="C147" s="146">
        <v>7.8</v>
      </c>
      <c r="D147" s="146" t="s">
        <v>31</v>
      </c>
      <c r="E147" s="145" t="s">
        <v>265</v>
      </c>
      <c r="F147" s="145" t="s">
        <v>252</v>
      </c>
      <c r="G147" s="145" t="s">
        <v>59</v>
      </c>
    </row>
    <row r="148" spans="1:7" ht="13.5">
      <c r="A148" s="145">
        <v>44</v>
      </c>
      <c r="B148" s="147" t="s">
        <v>392</v>
      </c>
      <c r="C148" s="146">
        <v>7.8</v>
      </c>
      <c r="D148" s="146" t="s">
        <v>31</v>
      </c>
      <c r="E148" s="145" t="s">
        <v>265</v>
      </c>
      <c r="F148" s="145" t="s">
        <v>252</v>
      </c>
      <c r="G148" s="145" t="s">
        <v>59</v>
      </c>
    </row>
    <row r="149" spans="1:7" ht="13.5">
      <c r="A149" s="145">
        <v>45</v>
      </c>
      <c r="B149" s="147" t="s">
        <v>393</v>
      </c>
      <c r="C149" s="146">
        <v>7.8</v>
      </c>
      <c r="D149" s="146" t="s">
        <v>31</v>
      </c>
      <c r="E149" s="145" t="s">
        <v>265</v>
      </c>
      <c r="F149" s="145" t="s">
        <v>252</v>
      </c>
      <c r="G149" s="145" t="s">
        <v>59</v>
      </c>
    </row>
    <row r="150" spans="1:7" ht="13.5">
      <c r="A150" s="145">
        <v>46</v>
      </c>
      <c r="B150" s="147" t="s">
        <v>394</v>
      </c>
      <c r="C150" s="146">
        <v>7.8</v>
      </c>
      <c r="D150" s="146" t="s">
        <v>31</v>
      </c>
      <c r="E150" s="145" t="s">
        <v>265</v>
      </c>
      <c r="F150" s="145" t="s">
        <v>252</v>
      </c>
      <c r="G150" s="145" t="s">
        <v>59</v>
      </c>
    </row>
    <row r="151" spans="1:7" ht="13.5">
      <c r="A151" s="145">
        <v>47</v>
      </c>
      <c r="B151" s="147" t="s">
        <v>395</v>
      </c>
      <c r="C151" s="146">
        <v>7.7</v>
      </c>
      <c r="D151" s="146" t="s">
        <v>31</v>
      </c>
      <c r="E151" s="145" t="s">
        <v>265</v>
      </c>
      <c r="F151" s="145" t="s">
        <v>252</v>
      </c>
      <c r="G151" s="145" t="s">
        <v>59</v>
      </c>
    </row>
    <row r="152" spans="1:7" ht="13.5">
      <c r="A152" s="145">
        <v>48</v>
      </c>
      <c r="B152" s="147" t="s">
        <v>396</v>
      </c>
      <c r="C152" s="146">
        <v>7.7</v>
      </c>
      <c r="D152" s="146" t="s">
        <v>31</v>
      </c>
      <c r="E152" s="145" t="s">
        <v>265</v>
      </c>
      <c r="F152" s="145" t="s">
        <v>252</v>
      </c>
      <c r="G152" s="145" t="s">
        <v>59</v>
      </c>
    </row>
    <row r="153" spans="1:7" ht="13.5">
      <c r="A153" s="145">
        <v>49</v>
      </c>
      <c r="B153" s="147" t="s">
        <v>397</v>
      </c>
      <c r="C153" s="146">
        <v>7.7</v>
      </c>
      <c r="D153" s="146" t="s">
        <v>31</v>
      </c>
      <c r="E153" s="145" t="s">
        <v>265</v>
      </c>
      <c r="F153" s="145" t="s">
        <v>252</v>
      </c>
      <c r="G153" s="145" t="s">
        <v>59</v>
      </c>
    </row>
    <row r="154" spans="1:7" ht="13.5">
      <c r="A154" s="145">
        <v>50</v>
      </c>
      <c r="B154" s="147" t="s">
        <v>398</v>
      </c>
      <c r="C154" s="146">
        <v>7.7</v>
      </c>
      <c r="D154" s="146" t="s">
        <v>31</v>
      </c>
      <c r="E154" s="145" t="s">
        <v>265</v>
      </c>
      <c r="F154" s="145" t="s">
        <v>252</v>
      </c>
      <c r="G154" s="145" t="s">
        <v>59</v>
      </c>
    </row>
    <row r="155" spans="1:7" ht="13.5">
      <c r="A155" s="145">
        <v>51</v>
      </c>
      <c r="B155" s="147" t="s">
        <v>399</v>
      </c>
      <c r="C155" s="146">
        <v>7.7</v>
      </c>
      <c r="D155" s="146" t="s">
        <v>31</v>
      </c>
      <c r="E155" s="145" t="s">
        <v>265</v>
      </c>
      <c r="F155" s="145" t="s">
        <v>252</v>
      </c>
      <c r="G155" s="145" t="s">
        <v>59</v>
      </c>
    </row>
    <row r="156" spans="1:7" ht="13.5">
      <c r="A156" s="145">
        <v>52</v>
      </c>
      <c r="B156" s="147" t="s">
        <v>400</v>
      </c>
      <c r="C156" s="146">
        <v>7.7</v>
      </c>
      <c r="D156" s="146" t="s">
        <v>31</v>
      </c>
      <c r="E156" s="145" t="s">
        <v>265</v>
      </c>
      <c r="F156" s="145" t="s">
        <v>252</v>
      </c>
      <c r="G156" s="145" t="s">
        <v>59</v>
      </c>
    </row>
    <row r="157" spans="1:7" ht="13.5">
      <c r="A157" s="145">
        <v>53</v>
      </c>
      <c r="B157" s="147" t="s">
        <v>401</v>
      </c>
      <c r="C157" s="146">
        <v>7.7</v>
      </c>
      <c r="D157" s="146" t="s">
        <v>31</v>
      </c>
      <c r="E157" s="145" t="s">
        <v>265</v>
      </c>
      <c r="F157" s="145" t="s">
        <v>252</v>
      </c>
      <c r="G157" s="145" t="s">
        <v>59</v>
      </c>
    </row>
    <row r="158" spans="1:7" ht="13.5">
      <c r="A158" s="145">
        <v>54</v>
      </c>
      <c r="B158" s="147" t="s">
        <v>402</v>
      </c>
      <c r="C158" s="146">
        <v>7.7</v>
      </c>
      <c r="D158" s="146" t="s">
        <v>31</v>
      </c>
      <c r="E158" s="145" t="s">
        <v>265</v>
      </c>
      <c r="F158" s="145" t="s">
        <v>252</v>
      </c>
      <c r="G158" s="145" t="s">
        <v>59</v>
      </c>
    </row>
    <row r="159" spans="1:7" ht="13.5">
      <c r="A159" s="145">
        <v>55</v>
      </c>
      <c r="B159" s="147" t="s">
        <v>403</v>
      </c>
      <c r="C159" s="146">
        <v>7.7</v>
      </c>
      <c r="D159" s="146" t="s">
        <v>31</v>
      </c>
      <c r="E159" s="145" t="s">
        <v>265</v>
      </c>
      <c r="F159" s="145" t="s">
        <v>252</v>
      </c>
      <c r="G159" s="145" t="s">
        <v>59</v>
      </c>
    </row>
    <row r="160" spans="1:7" ht="13.5">
      <c r="A160" s="145">
        <v>56</v>
      </c>
      <c r="B160" s="147" t="s">
        <v>404</v>
      </c>
      <c r="C160" s="146">
        <v>7.7</v>
      </c>
      <c r="D160" s="146" t="s">
        <v>31</v>
      </c>
      <c r="E160" s="145" t="s">
        <v>265</v>
      </c>
      <c r="F160" s="145" t="s">
        <v>252</v>
      </c>
      <c r="G160" s="145" t="s">
        <v>59</v>
      </c>
    </row>
    <row r="161" spans="1:7" ht="13.5">
      <c r="A161" s="145">
        <v>57</v>
      </c>
      <c r="B161" s="147" t="s">
        <v>405</v>
      </c>
      <c r="C161" s="146">
        <v>7.7</v>
      </c>
      <c r="D161" s="146" t="s">
        <v>31</v>
      </c>
      <c r="E161" s="145" t="s">
        <v>265</v>
      </c>
      <c r="F161" s="145" t="s">
        <v>252</v>
      </c>
      <c r="G161" s="145" t="s">
        <v>59</v>
      </c>
    </row>
    <row r="162" spans="1:7" ht="13.5">
      <c r="A162" s="145">
        <v>58</v>
      </c>
      <c r="B162" s="147" t="s">
        <v>366</v>
      </c>
      <c r="C162" s="146">
        <v>7.6</v>
      </c>
      <c r="D162" s="146" t="s">
        <v>31</v>
      </c>
      <c r="E162" s="145" t="s">
        <v>265</v>
      </c>
      <c r="F162" s="145" t="s">
        <v>252</v>
      </c>
      <c r="G162" s="145" t="s">
        <v>59</v>
      </c>
    </row>
    <row r="163" spans="1:7" ht="13.5">
      <c r="A163" s="145">
        <v>59</v>
      </c>
      <c r="B163" s="147" t="s">
        <v>368</v>
      </c>
      <c r="C163" s="146">
        <v>7.6</v>
      </c>
      <c r="D163" s="146" t="s">
        <v>31</v>
      </c>
      <c r="E163" s="145" t="s">
        <v>265</v>
      </c>
      <c r="F163" s="145" t="s">
        <v>252</v>
      </c>
      <c r="G163" s="145" t="s">
        <v>59</v>
      </c>
    </row>
    <row r="164" spans="1:7" ht="13.5">
      <c r="A164" s="145">
        <v>60</v>
      </c>
      <c r="B164" s="147" t="s">
        <v>370</v>
      </c>
      <c r="C164" s="146">
        <v>7.6</v>
      </c>
      <c r="D164" s="146" t="s">
        <v>31</v>
      </c>
      <c r="E164" s="145" t="s">
        <v>265</v>
      </c>
      <c r="F164" s="145" t="s">
        <v>252</v>
      </c>
      <c r="G164" s="145" t="s">
        <v>59</v>
      </c>
    </row>
    <row r="165" spans="1:7" ht="13.5">
      <c r="A165" s="145">
        <v>61</v>
      </c>
      <c r="B165" s="147" t="s">
        <v>372</v>
      </c>
      <c r="C165" s="146">
        <v>7.6</v>
      </c>
      <c r="D165" s="146" t="s">
        <v>31</v>
      </c>
      <c r="E165" s="145" t="s">
        <v>265</v>
      </c>
      <c r="F165" s="145" t="s">
        <v>252</v>
      </c>
      <c r="G165" s="145" t="s">
        <v>59</v>
      </c>
    </row>
    <row r="166" spans="1:7" ht="13.5">
      <c r="A166" s="145">
        <v>62</v>
      </c>
      <c r="B166" s="147" t="s">
        <v>374</v>
      </c>
      <c r="C166" s="146">
        <v>7.5</v>
      </c>
      <c r="D166" s="146" t="s">
        <v>31</v>
      </c>
      <c r="E166" s="145" t="s">
        <v>265</v>
      </c>
      <c r="F166" s="145" t="s">
        <v>252</v>
      </c>
      <c r="G166" s="145" t="s">
        <v>59</v>
      </c>
    </row>
    <row r="167" spans="1:7" ht="13.5">
      <c r="A167" s="145">
        <v>63</v>
      </c>
      <c r="B167" s="147" t="s">
        <v>376</v>
      </c>
      <c r="C167" s="146">
        <v>7.5</v>
      </c>
      <c r="D167" s="146" t="s">
        <v>31</v>
      </c>
      <c r="E167" s="145" t="s">
        <v>265</v>
      </c>
      <c r="F167" s="145" t="s">
        <v>252</v>
      </c>
      <c r="G167" s="145" t="s">
        <v>59</v>
      </c>
    </row>
    <row r="168" spans="1:7" ht="13.5">
      <c r="A168" s="145">
        <v>64</v>
      </c>
      <c r="B168" s="147" t="s">
        <v>378</v>
      </c>
      <c r="C168" s="146">
        <v>7.5</v>
      </c>
      <c r="D168" s="146" t="s">
        <v>31</v>
      </c>
      <c r="E168" s="145" t="s">
        <v>265</v>
      </c>
      <c r="F168" s="145" t="s">
        <v>252</v>
      </c>
      <c r="G168" s="145" t="s">
        <v>59</v>
      </c>
    </row>
    <row r="169" spans="1:7" ht="13.5">
      <c r="A169" s="145">
        <v>65</v>
      </c>
      <c r="B169" s="147" t="s">
        <v>380</v>
      </c>
      <c r="C169" s="146">
        <v>7.4</v>
      </c>
      <c r="D169" s="146" t="s">
        <v>31</v>
      </c>
      <c r="E169" s="145" t="s">
        <v>265</v>
      </c>
      <c r="F169" s="145" t="s">
        <v>252</v>
      </c>
      <c r="G169" s="145" t="s">
        <v>59</v>
      </c>
    </row>
    <row r="170" spans="1:7" ht="13.5">
      <c r="A170" s="145">
        <v>66</v>
      </c>
      <c r="B170" s="147" t="s">
        <v>382</v>
      </c>
      <c r="C170" s="146">
        <v>7.3</v>
      </c>
      <c r="D170" s="146" t="s">
        <v>31</v>
      </c>
      <c r="E170" s="145" t="s">
        <v>265</v>
      </c>
      <c r="F170" s="145" t="s">
        <v>252</v>
      </c>
      <c r="G170" s="145" t="s">
        <v>59</v>
      </c>
    </row>
    <row r="171" spans="1:7" ht="13.5">
      <c r="A171" s="145">
        <v>67</v>
      </c>
      <c r="B171" s="147" t="s">
        <v>384</v>
      </c>
      <c r="C171" s="146">
        <v>7.3</v>
      </c>
      <c r="D171" s="146" t="s">
        <v>31</v>
      </c>
      <c r="E171" s="145" t="s">
        <v>265</v>
      </c>
      <c r="F171" s="145" t="s">
        <v>252</v>
      </c>
      <c r="G171" s="145" t="s">
        <v>59</v>
      </c>
    </row>
    <row r="172" spans="1:7" ht="13.5">
      <c r="A172" s="145">
        <v>68</v>
      </c>
      <c r="B172" s="147" t="s">
        <v>313</v>
      </c>
      <c r="C172" s="146">
        <v>7.3</v>
      </c>
      <c r="D172" s="146" t="s">
        <v>31</v>
      </c>
      <c r="E172" s="145" t="s">
        <v>265</v>
      </c>
      <c r="F172" s="145" t="s">
        <v>252</v>
      </c>
      <c r="G172" s="145" t="s">
        <v>59</v>
      </c>
    </row>
    <row r="173" spans="1:7" ht="13.5">
      <c r="A173" s="145">
        <v>69</v>
      </c>
      <c r="B173" s="147" t="s">
        <v>387</v>
      </c>
      <c r="C173" s="146">
        <v>7.3</v>
      </c>
      <c r="D173" s="146" t="s">
        <v>31</v>
      </c>
      <c r="E173" s="145" t="s">
        <v>265</v>
      </c>
      <c r="F173" s="145" t="s">
        <v>252</v>
      </c>
      <c r="G173" s="145" t="s">
        <v>59</v>
      </c>
    </row>
    <row r="174" spans="1:7" ht="13.5">
      <c r="A174" s="145">
        <v>70</v>
      </c>
      <c r="B174" s="147" t="s">
        <v>389</v>
      </c>
      <c r="C174" s="146">
        <v>7.3</v>
      </c>
      <c r="D174" s="146" t="s">
        <v>31</v>
      </c>
      <c r="E174" s="145" t="s">
        <v>265</v>
      </c>
      <c r="F174" s="145" t="s">
        <v>252</v>
      </c>
      <c r="G174" s="145" t="s">
        <v>59</v>
      </c>
    </row>
    <row r="175" spans="1:7" ht="13.5">
      <c r="A175" s="145">
        <v>71</v>
      </c>
      <c r="B175" s="147" t="s">
        <v>391</v>
      </c>
      <c r="C175" s="146">
        <v>7.2</v>
      </c>
      <c r="D175" s="146" t="s">
        <v>31</v>
      </c>
      <c r="E175" s="145" t="s">
        <v>265</v>
      </c>
      <c r="F175" s="145" t="s">
        <v>252</v>
      </c>
      <c r="G175" s="145" t="s">
        <v>59</v>
      </c>
    </row>
    <row r="176" spans="1:17" ht="13.5">
      <c r="A176" s="145">
        <v>72</v>
      </c>
      <c r="B176" s="147" t="s">
        <v>406</v>
      </c>
      <c r="C176" s="146">
        <v>7.7</v>
      </c>
      <c r="D176" s="146" t="s">
        <v>32</v>
      </c>
      <c r="E176" s="145" t="s">
        <v>265</v>
      </c>
      <c r="F176" s="145" t="s">
        <v>252</v>
      </c>
      <c r="G176" s="145" t="s">
        <v>59</v>
      </c>
      <c r="O176" s="158"/>
      <c r="P176" s="484"/>
      <c r="Q176" s="484"/>
    </row>
    <row r="177" spans="1:17" ht="13.5">
      <c r="A177" s="145">
        <v>73</v>
      </c>
      <c r="B177" s="147" t="s">
        <v>407</v>
      </c>
      <c r="C177" s="146">
        <v>7.5</v>
      </c>
      <c r="D177" s="146" t="s">
        <v>32</v>
      </c>
      <c r="E177" s="145" t="s">
        <v>265</v>
      </c>
      <c r="F177" s="145" t="s">
        <v>252</v>
      </c>
      <c r="G177" s="145" t="s">
        <v>59</v>
      </c>
      <c r="O177" s="158"/>
      <c r="P177" s="484"/>
      <c r="Q177" s="484"/>
    </row>
    <row r="178" spans="1:17" ht="13.5">
      <c r="A178" s="145">
        <v>74</v>
      </c>
      <c r="B178" s="147" t="s">
        <v>408</v>
      </c>
      <c r="C178" s="146">
        <v>7.4</v>
      </c>
      <c r="D178" s="146" t="s">
        <v>32</v>
      </c>
      <c r="E178" s="145" t="s">
        <v>265</v>
      </c>
      <c r="F178" s="145" t="s">
        <v>252</v>
      </c>
      <c r="G178" s="145" t="s">
        <v>59</v>
      </c>
      <c r="O178" s="158"/>
      <c r="P178" s="484"/>
      <c r="Q178" s="484"/>
    </row>
    <row r="179" spans="1:17" ht="13.5">
      <c r="A179" s="145">
        <v>75</v>
      </c>
      <c r="B179" s="147" t="s">
        <v>165</v>
      </c>
      <c r="C179" s="146">
        <v>7.3</v>
      </c>
      <c r="D179" s="146" t="s">
        <v>32</v>
      </c>
      <c r="E179" s="145" t="s">
        <v>265</v>
      </c>
      <c r="F179" s="145" t="s">
        <v>252</v>
      </c>
      <c r="G179" s="145" t="s">
        <v>59</v>
      </c>
      <c r="O179" s="158"/>
      <c r="P179" s="484"/>
      <c r="Q179" s="484"/>
    </row>
    <row r="180" spans="1:17" ht="13.5">
      <c r="A180" s="145">
        <v>76</v>
      </c>
      <c r="B180" s="147" t="s">
        <v>409</v>
      </c>
      <c r="C180" s="146">
        <v>7.2</v>
      </c>
      <c r="D180" s="146" t="s">
        <v>32</v>
      </c>
      <c r="E180" s="145" t="s">
        <v>265</v>
      </c>
      <c r="F180" s="145" t="s">
        <v>252</v>
      </c>
      <c r="G180" s="145" t="s">
        <v>59</v>
      </c>
      <c r="O180" s="158"/>
      <c r="P180" s="484"/>
      <c r="Q180" s="484"/>
    </row>
    <row r="181" spans="1:17" ht="13.5">
      <c r="A181" s="145">
        <v>77</v>
      </c>
      <c r="B181" s="147" t="s">
        <v>410</v>
      </c>
      <c r="C181" s="146">
        <v>7.2</v>
      </c>
      <c r="D181" s="146" t="s">
        <v>32</v>
      </c>
      <c r="E181" s="145" t="s">
        <v>265</v>
      </c>
      <c r="F181" s="145" t="s">
        <v>252</v>
      </c>
      <c r="G181" s="145" t="s">
        <v>59</v>
      </c>
      <c r="O181" s="158"/>
      <c r="P181" s="484"/>
      <c r="Q181" s="484"/>
    </row>
    <row r="182" spans="1:17" ht="13.5">
      <c r="A182" s="145">
        <v>78</v>
      </c>
      <c r="B182" s="147" t="s">
        <v>411</v>
      </c>
      <c r="C182" s="146">
        <v>7.2</v>
      </c>
      <c r="D182" s="146" t="s">
        <v>32</v>
      </c>
      <c r="E182" s="145" t="s">
        <v>265</v>
      </c>
      <c r="F182" s="145" t="s">
        <v>252</v>
      </c>
      <c r="G182" s="145" t="s">
        <v>59</v>
      </c>
      <c r="O182" s="158"/>
      <c r="P182" s="484"/>
      <c r="Q182" s="484"/>
    </row>
    <row r="183" spans="1:17" ht="13.5">
      <c r="A183" s="145">
        <v>79</v>
      </c>
      <c r="B183" s="147" t="s">
        <v>412</v>
      </c>
      <c r="C183" s="146">
        <v>7.2</v>
      </c>
      <c r="D183" s="146" t="s">
        <v>32</v>
      </c>
      <c r="E183" s="145" t="s">
        <v>265</v>
      </c>
      <c r="F183" s="145" t="s">
        <v>252</v>
      </c>
      <c r="G183" s="145" t="s">
        <v>59</v>
      </c>
      <c r="O183" s="158"/>
      <c r="P183" s="484"/>
      <c r="Q183" s="484"/>
    </row>
    <row r="184" spans="1:17" ht="13.5">
      <c r="A184" s="145">
        <v>80</v>
      </c>
      <c r="B184" s="147" t="s">
        <v>413</v>
      </c>
      <c r="C184" s="146">
        <v>7.1</v>
      </c>
      <c r="D184" s="146" t="s">
        <v>32</v>
      </c>
      <c r="E184" s="145" t="s">
        <v>265</v>
      </c>
      <c r="F184" s="145" t="s">
        <v>252</v>
      </c>
      <c r="G184" s="145" t="s">
        <v>59</v>
      </c>
      <c r="O184" s="158"/>
      <c r="P184" s="484"/>
      <c r="Q184" s="484"/>
    </row>
    <row r="185" spans="1:17" ht="13.5">
      <c r="A185" s="145">
        <v>81</v>
      </c>
      <c r="B185" s="147" t="s">
        <v>414</v>
      </c>
      <c r="C185" s="146">
        <v>7.1</v>
      </c>
      <c r="D185" s="146" t="s">
        <v>32</v>
      </c>
      <c r="E185" s="145" t="s">
        <v>265</v>
      </c>
      <c r="F185" s="145" t="s">
        <v>252</v>
      </c>
      <c r="G185" s="145" t="s">
        <v>59</v>
      </c>
      <c r="O185" s="158"/>
      <c r="P185" s="484"/>
      <c r="Q185" s="484"/>
    </row>
    <row r="186" spans="1:17" ht="13.5">
      <c r="A186" s="145">
        <v>82</v>
      </c>
      <c r="B186" s="147" t="s">
        <v>415</v>
      </c>
      <c r="C186" s="146">
        <v>7</v>
      </c>
      <c r="D186" s="146" t="s">
        <v>32</v>
      </c>
      <c r="E186" s="145" t="s">
        <v>265</v>
      </c>
      <c r="F186" s="145" t="s">
        <v>252</v>
      </c>
      <c r="G186" s="145" t="s">
        <v>59</v>
      </c>
      <c r="O186" s="158"/>
      <c r="P186" s="484"/>
      <c r="Q186" s="484"/>
    </row>
    <row r="187" spans="1:7" ht="13.5">
      <c r="A187" s="145">
        <v>83</v>
      </c>
      <c r="B187" s="147" t="s">
        <v>416</v>
      </c>
      <c r="C187" s="146">
        <v>7</v>
      </c>
      <c r="D187" s="146" t="s">
        <v>32</v>
      </c>
      <c r="E187" s="145" t="s">
        <v>265</v>
      </c>
      <c r="F187" s="145" t="s">
        <v>252</v>
      </c>
      <c r="G187" s="145" t="s">
        <v>59</v>
      </c>
    </row>
    <row r="188" spans="1:7" ht="13.5">
      <c r="A188" s="145">
        <v>84</v>
      </c>
      <c r="B188" s="147" t="s">
        <v>417</v>
      </c>
      <c r="C188" s="146">
        <v>6.9</v>
      </c>
      <c r="D188" s="146" t="s">
        <v>32</v>
      </c>
      <c r="E188" s="145" t="s">
        <v>265</v>
      </c>
      <c r="F188" s="145" t="s">
        <v>252</v>
      </c>
      <c r="G188" s="145" t="s">
        <v>59</v>
      </c>
    </row>
    <row r="189" spans="1:7" ht="13.5">
      <c r="A189" s="145">
        <v>85</v>
      </c>
      <c r="B189" s="147" t="s">
        <v>418</v>
      </c>
      <c r="C189" s="146">
        <v>6.9</v>
      </c>
      <c r="D189" s="146" t="s">
        <v>32</v>
      </c>
      <c r="E189" s="145" t="s">
        <v>265</v>
      </c>
      <c r="F189" s="145" t="s">
        <v>252</v>
      </c>
      <c r="G189" s="145" t="s">
        <v>59</v>
      </c>
    </row>
    <row r="190" spans="1:7" ht="13.5">
      <c r="A190" s="145">
        <v>86</v>
      </c>
      <c r="B190" s="147" t="s">
        <v>158</v>
      </c>
      <c r="C190" s="146">
        <v>6.8</v>
      </c>
      <c r="D190" s="146" t="s">
        <v>32</v>
      </c>
      <c r="E190" s="145" t="s">
        <v>265</v>
      </c>
      <c r="F190" s="145" t="s">
        <v>252</v>
      </c>
      <c r="G190" s="145" t="s">
        <v>59</v>
      </c>
    </row>
    <row r="191" spans="1:17" ht="15.75">
      <c r="A191" s="145">
        <v>87</v>
      </c>
      <c r="B191" s="147" t="s">
        <v>163</v>
      </c>
      <c r="C191" s="146">
        <v>6.8</v>
      </c>
      <c r="D191" s="146" t="s">
        <v>32</v>
      </c>
      <c r="E191" s="145" t="s">
        <v>265</v>
      </c>
      <c r="F191" s="145" t="s">
        <v>252</v>
      </c>
      <c r="G191" s="145" t="s">
        <v>59</v>
      </c>
      <c r="O191" s="485"/>
      <c r="P191" s="485"/>
      <c r="Q191" s="485"/>
    </row>
    <row r="192" spans="1:17" ht="13.5">
      <c r="A192" s="145">
        <v>88</v>
      </c>
      <c r="B192" s="147" t="s">
        <v>155</v>
      </c>
      <c r="C192" s="146">
        <v>6.7</v>
      </c>
      <c r="D192" s="146" t="s">
        <v>32</v>
      </c>
      <c r="E192" s="145" t="s">
        <v>265</v>
      </c>
      <c r="F192" s="145" t="s">
        <v>252</v>
      </c>
      <c r="G192" s="145" t="s">
        <v>59</v>
      </c>
      <c r="O192" s="154"/>
      <c r="P192" s="486"/>
      <c r="Q192" s="486"/>
    </row>
    <row r="193" spans="1:7" ht="13.5">
      <c r="A193" s="145">
        <v>89</v>
      </c>
      <c r="B193" s="147" t="s">
        <v>419</v>
      </c>
      <c r="C193" s="146">
        <v>6.7</v>
      </c>
      <c r="D193" s="146" t="s">
        <v>32</v>
      </c>
      <c r="E193" s="145" t="s">
        <v>265</v>
      </c>
      <c r="F193" s="145" t="s">
        <v>252</v>
      </c>
      <c r="G193" s="145" t="s">
        <v>59</v>
      </c>
    </row>
    <row r="194" spans="1:17" ht="13.5">
      <c r="A194" s="145">
        <v>90</v>
      </c>
      <c r="B194" s="147" t="s">
        <v>420</v>
      </c>
      <c r="C194" s="146">
        <v>6.7</v>
      </c>
      <c r="D194" s="146" t="s">
        <v>32</v>
      </c>
      <c r="E194" s="145" t="s">
        <v>265</v>
      </c>
      <c r="F194" s="145" t="s">
        <v>252</v>
      </c>
      <c r="G194" s="145" t="s">
        <v>59</v>
      </c>
      <c r="O194" s="158"/>
      <c r="P194" s="484"/>
      <c r="Q194" s="484"/>
    </row>
    <row r="195" spans="1:17" ht="13.5">
      <c r="A195" s="145">
        <v>91</v>
      </c>
      <c r="B195" s="147" t="s">
        <v>421</v>
      </c>
      <c r="C195" s="146">
        <v>6.6</v>
      </c>
      <c r="D195" s="146" t="s">
        <v>32</v>
      </c>
      <c r="E195" s="145" t="s">
        <v>265</v>
      </c>
      <c r="F195" s="145" t="s">
        <v>252</v>
      </c>
      <c r="G195" s="145" t="s">
        <v>59</v>
      </c>
      <c r="O195" s="158"/>
      <c r="P195" s="484"/>
      <c r="Q195" s="484"/>
    </row>
    <row r="196" spans="1:17" ht="13.5">
      <c r="A196" s="145">
        <v>92</v>
      </c>
      <c r="B196" s="147" t="s">
        <v>422</v>
      </c>
      <c r="C196" s="146">
        <v>6.6</v>
      </c>
      <c r="D196" s="146" t="s">
        <v>32</v>
      </c>
      <c r="E196" s="145" t="s">
        <v>265</v>
      </c>
      <c r="F196" s="145" t="s">
        <v>252</v>
      </c>
      <c r="G196" s="145" t="s">
        <v>59</v>
      </c>
      <c r="O196" s="158"/>
      <c r="P196" s="484"/>
      <c r="Q196" s="484"/>
    </row>
    <row r="197" spans="1:17" ht="13.5">
      <c r="A197" s="145">
        <v>93</v>
      </c>
      <c r="B197" s="147" t="s">
        <v>159</v>
      </c>
      <c r="C197" s="146">
        <v>6.6</v>
      </c>
      <c r="D197" s="146" t="s">
        <v>32</v>
      </c>
      <c r="E197" s="145" t="s">
        <v>265</v>
      </c>
      <c r="F197" s="145" t="s">
        <v>252</v>
      </c>
      <c r="G197" s="145" t="s">
        <v>59</v>
      </c>
      <c r="O197" s="158"/>
      <c r="P197" s="484"/>
      <c r="Q197" s="484"/>
    </row>
    <row r="198" spans="1:17" ht="13.5">
      <c r="A198" s="145">
        <v>94</v>
      </c>
      <c r="B198" s="147" t="s">
        <v>154</v>
      </c>
      <c r="C198" s="146">
        <v>6.5</v>
      </c>
      <c r="D198" s="146" t="s">
        <v>32</v>
      </c>
      <c r="E198" s="145" t="s">
        <v>265</v>
      </c>
      <c r="F198" s="145" t="s">
        <v>252</v>
      </c>
      <c r="G198" s="145" t="s">
        <v>59</v>
      </c>
      <c r="O198" s="158"/>
      <c r="P198" s="484"/>
      <c r="Q198" s="484"/>
    </row>
    <row r="199" spans="1:17" ht="13.5">
      <c r="A199" s="145">
        <v>95</v>
      </c>
      <c r="B199" s="147" t="s">
        <v>423</v>
      </c>
      <c r="C199" s="146">
        <v>6.5</v>
      </c>
      <c r="D199" s="146" t="s">
        <v>32</v>
      </c>
      <c r="E199" s="145" t="s">
        <v>265</v>
      </c>
      <c r="F199" s="145" t="s">
        <v>252</v>
      </c>
      <c r="G199" s="145" t="s">
        <v>59</v>
      </c>
      <c r="O199" s="158"/>
      <c r="P199" s="484"/>
      <c r="Q199" s="484"/>
    </row>
    <row r="200" spans="1:17" ht="13.5">
      <c r="A200" s="145">
        <v>96</v>
      </c>
      <c r="B200" s="147" t="s">
        <v>424</v>
      </c>
      <c r="C200" s="146">
        <v>6.5</v>
      </c>
      <c r="D200" s="146" t="s">
        <v>32</v>
      </c>
      <c r="E200" s="145" t="s">
        <v>265</v>
      </c>
      <c r="F200" s="145" t="s">
        <v>252</v>
      </c>
      <c r="G200" s="145" t="s">
        <v>59</v>
      </c>
      <c r="O200" s="158"/>
      <c r="P200" s="484"/>
      <c r="Q200" s="484"/>
    </row>
    <row r="201" spans="1:17" ht="13.5">
      <c r="A201" s="145">
        <v>97</v>
      </c>
      <c r="B201" s="147" t="s">
        <v>425</v>
      </c>
      <c r="C201" s="146">
        <v>7.4</v>
      </c>
      <c r="D201" s="146" t="s">
        <v>32</v>
      </c>
      <c r="E201" s="145" t="s">
        <v>265</v>
      </c>
      <c r="F201" s="145" t="s">
        <v>265</v>
      </c>
      <c r="G201" s="145" t="s">
        <v>59</v>
      </c>
      <c r="O201" s="158"/>
      <c r="P201" s="484"/>
      <c r="Q201" s="484"/>
    </row>
    <row r="202" spans="1:17" ht="13.5">
      <c r="A202" s="145">
        <v>98</v>
      </c>
      <c r="B202" s="147" t="s">
        <v>426</v>
      </c>
      <c r="C202" s="146">
        <v>6.7</v>
      </c>
      <c r="D202" s="146" t="s">
        <v>32</v>
      </c>
      <c r="E202" s="145" t="s">
        <v>265</v>
      </c>
      <c r="F202" s="145" t="s">
        <v>265</v>
      </c>
      <c r="G202" s="145" t="s">
        <v>59</v>
      </c>
      <c r="O202" s="158"/>
      <c r="P202" s="484"/>
      <c r="Q202" s="484"/>
    </row>
    <row r="203" spans="1:17" ht="13.5">
      <c r="A203" s="145">
        <v>99</v>
      </c>
      <c r="B203" s="147" t="s">
        <v>162</v>
      </c>
      <c r="C203" s="146">
        <v>6.6</v>
      </c>
      <c r="D203" s="146" t="s">
        <v>32</v>
      </c>
      <c r="E203" s="145" t="s">
        <v>265</v>
      </c>
      <c r="F203" s="145" t="s">
        <v>265</v>
      </c>
      <c r="G203" s="145" t="s">
        <v>59</v>
      </c>
      <c r="O203" s="158"/>
      <c r="P203" s="484"/>
      <c r="Q203" s="484"/>
    </row>
    <row r="204" spans="1:17" ht="13.5">
      <c r="A204" s="145">
        <v>100</v>
      </c>
      <c r="B204" s="147" t="s">
        <v>428</v>
      </c>
      <c r="C204" s="146">
        <v>7.8</v>
      </c>
      <c r="D204" s="146" t="s">
        <v>33</v>
      </c>
      <c r="E204" s="145" t="s">
        <v>265</v>
      </c>
      <c r="F204" s="145" t="s">
        <v>252</v>
      </c>
      <c r="G204" s="145" t="s">
        <v>59</v>
      </c>
      <c r="O204" s="158"/>
      <c r="P204" s="484"/>
      <c r="Q204" s="484"/>
    </row>
    <row r="205" spans="1:17" ht="13.5">
      <c r="A205" s="145">
        <v>101</v>
      </c>
      <c r="B205" s="147" t="s">
        <v>429</v>
      </c>
      <c r="C205" s="146">
        <v>7.7</v>
      </c>
      <c r="D205" s="146" t="s">
        <v>33</v>
      </c>
      <c r="E205" s="145" t="s">
        <v>265</v>
      </c>
      <c r="F205" s="145" t="s">
        <v>252</v>
      </c>
      <c r="G205" s="145" t="s">
        <v>59</v>
      </c>
      <c r="O205" s="158"/>
      <c r="P205" s="484"/>
      <c r="Q205" s="484"/>
    </row>
    <row r="206" spans="1:17" ht="13.5">
      <c r="A206" s="145">
        <v>102</v>
      </c>
      <c r="B206" s="147" t="s">
        <v>430</v>
      </c>
      <c r="C206" s="146">
        <v>7.7</v>
      </c>
      <c r="D206" s="146" t="s">
        <v>33</v>
      </c>
      <c r="E206" s="145" t="s">
        <v>265</v>
      </c>
      <c r="F206" s="145" t="s">
        <v>252</v>
      </c>
      <c r="G206" s="145" t="s">
        <v>59</v>
      </c>
      <c r="O206" s="158"/>
      <c r="P206" s="484"/>
      <c r="Q206" s="484"/>
    </row>
    <row r="207" spans="1:17" ht="13.5">
      <c r="A207" s="145">
        <v>103</v>
      </c>
      <c r="B207" s="147" t="s">
        <v>431</v>
      </c>
      <c r="C207" s="146">
        <v>7.6</v>
      </c>
      <c r="D207" s="146" t="s">
        <v>33</v>
      </c>
      <c r="E207" s="145" t="s">
        <v>265</v>
      </c>
      <c r="F207" s="145" t="s">
        <v>252</v>
      </c>
      <c r="G207" s="145" t="s">
        <v>59</v>
      </c>
      <c r="O207" s="158"/>
      <c r="P207" s="484"/>
      <c r="Q207" s="484"/>
    </row>
    <row r="208" spans="1:17" ht="13.5">
      <c r="A208" s="145">
        <v>104</v>
      </c>
      <c r="B208" s="147" t="s">
        <v>432</v>
      </c>
      <c r="C208" s="146">
        <v>7.6</v>
      </c>
      <c r="D208" s="146" t="s">
        <v>33</v>
      </c>
      <c r="E208" s="145" t="s">
        <v>265</v>
      </c>
      <c r="F208" s="145" t="s">
        <v>252</v>
      </c>
      <c r="G208" s="145" t="s">
        <v>59</v>
      </c>
      <c r="O208" s="158"/>
      <c r="P208" s="484"/>
      <c r="Q208" s="484"/>
    </row>
    <row r="209" spans="1:17" ht="13.5">
      <c r="A209" s="145">
        <v>105</v>
      </c>
      <c r="B209" s="147" t="s">
        <v>433</v>
      </c>
      <c r="C209" s="146">
        <v>7.6</v>
      </c>
      <c r="D209" s="146" t="s">
        <v>33</v>
      </c>
      <c r="E209" s="145" t="s">
        <v>265</v>
      </c>
      <c r="F209" s="145" t="s">
        <v>252</v>
      </c>
      <c r="G209" s="145" t="s">
        <v>59</v>
      </c>
      <c r="O209" s="158"/>
      <c r="P209" s="484"/>
      <c r="Q209" s="484"/>
    </row>
    <row r="210" spans="1:17" ht="13.5">
      <c r="A210" s="145">
        <v>106</v>
      </c>
      <c r="B210" s="147" t="s">
        <v>434</v>
      </c>
      <c r="C210" s="146">
        <v>7.6</v>
      </c>
      <c r="D210" s="146" t="s">
        <v>33</v>
      </c>
      <c r="E210" s="145" t="s">
        <v>265</v>
      </c>
      <c r="F210" s="145" t="s">
        <v>252</v>
      </c>
      <c r="G210" s="145" t="s">
        <v>59</v>
      </c>
      <c r="O210" s="158"/>
      <c r="P210" s="484"/>
      <c r="Q210" s="484"/>
    </row>
    <row r="211" spans="1:17" ht="13.5">
      <c r="A211" s="145">
        <v>107</v>
      </c>
      <c r="B211" s="147" t="s">
        <v>290</v>
      </c>
      <c r="C211" s="146">
        <v>7.6</v>
      </c>
      <c r="D211" s="146" t="s">
        <v>33</v>
      </c>
      <c r="E211" s="145" t="s">
        <v>265</v>
      </c>
      <c r="F211" s="145" t="s">
        <v>252</v>
      </c>
      <c r="G211" s="145" t="s">
        <v>59</v>
      </c>
      <c r="O211" s="158"/>
      <c r="P211" s="484"/>
      <c r="Q211" s="484"/>
    </row>
    <row r="212" spans="1:17" ht="13.5">
      <c r="A212" s="145">
        <v>108</v>
      </c>
      <c r="B212" s="147" t="s">
        <v>435</v>
      </c>
      <c r="C212" s="146">
        <v>7.4</v>
      </c>
      <c r="D212" s="146" t="s">
        <v>33</v>
      </c>
      <c r="E212" s="145" t="s">
        <v>265</v>
      </c>
      <c r="F212" s="145" t="s">
        <v>252</v>
      </c>
      <c r="G212" s="145" t="s">
        <v>59</v>
      </c>
      <c r="O212" s="158"/>
      <c r="P212" s="484"/>
      <c r="Q212" s="484"/>
    </row>
    <row r="213" spans="1:17" ht="13.5">
      <c r="A213" s="145">
        <v>109</v>
      </c>
      <c r="B213" s="147" t="s">
        <v>436</v>
      </c>
      <c r="C213" s="146">
        <v>7.4</v>
      </c>
      <c r="D213" s="146" t="s">
        <v>33</v>
      </c>
      <c r="E213" s="145" t="s">
        <v>265</v>
      </c>
      <c r="F213" s="145" t="s">
        <v>252</v>
      </c>
      <c r="G213" s="145" t="s">
        <v>59</v>
      </c>
      <c r="O213" s="158"/>
      <c r="P213" s="484"/>
      <c r="Q213" s="484"/>
    </row>
    <row r="214" spans="1:17" ht="13.5">
      <c r="A214" s="145">
        <v>110</v>
      </c>
      <c r="B214" s="147" t="s">
        <v>437</v>
      </c>
      <c r="C214" s="146">
        <v>7.3</v>
      </c>
      <c r="D214" s="146" t="s">
        <v>33</v>
      </c>
      <c r="E214" s="145" t="s">
        <v>265</v>
      </c>
      <c r="F214" s="145" t="s">
        <v>252</v>
      </c>
      <c r="G214" s="145" t="s">
        <v>59</v>
      </c>
      <c r="O214" s="158"/>
      <c r="P214" s="484"/>
      <c r="Q214" s="484"/>
    </row>
    <row r="215" spans="1:17" ht="13.5">
      <c r="A215" s="145">
        <v>111</v>
      </c>
      <c r="B215" s="147" t="s">
        <v>374</v>
      </c>
      <c r="C215" s="146">
        <v>7.3</v>
      </c>
      <c r="D215" s="146" t="s">
        <v>33</v>
      </c>
      <c r="E215" s="145" t="s">
        <v>265</v>
      </c>
      <c r="F215" s="145" t="s">
        <v>252</v>
      </c>
      <c r="G215" s="145" t="s">
        <v>59</v>
      </c>
      <c r="O215" s="158"/>
      <c r="P215" s="484"/>
      <c r="Q215" s="484"/>
    </row>
    <row r="216" spans="1:7" ht="13.5">
      <c r="A216" s="145">
        <v>112</v>
      </c>
      <c r="B216" s="147" t="s">
        <v>438</v>
      </c>
      <c r="C216" s="146">
        <v>7.3</v>
      </c>
      <c r="D216" s="146" t="s">
        <v>33</v>
      </c>
      <c r="E216" s="145" t="s">
        <v>265</v>
      </c>
      <c r="F216" s="145" t="s">
        <v>252</v>
      </c>
      <c r="G216" s="145" t="s">
        <v>59</v>
      </c>
    </row>
    <row r="217" spans="1:7" ht="13.5">
      <c r="A217" s="145">
        <v>113</v>
      </c>
      <c r="B217" s="147" t="s">
        <v>439</v>
      </c>
      <c r="C217" s="146">
        <v>7.3</v>
      </c>
      <c r="D217" s="146" t="s">
        <v>33</v>
      </c>
      <c r="E217" s="145" t="s">
        <v>265</v>
      </c>
      <c r="F217" s="145" t="s">
        <v>252</v>
      </c>
      <c r="G217" s="145" t="s">
        <v>59</v>
      </c>
    </row>
    <row r="218" spans="1:7" ht="13.5">
      <c r="A218" s="145">
        <v>114</v>
      </c>
      <c r="B218" s="147" t="s">
        <v>440</v>
      </c>
      <c r="C218" s="146">
        <v>7.2</v>
      </c>
      <c r="D218" s="146" t="s">
        <v>33</v>
      </c>
      <c r="E218" s="145" t="s">
        <v>265</v>
      </c>
      <c r="F218" s="145" t="s">
        <v>252</v>
      </c>
      <c r="G218" s="145" t="s">
        <v>59</v>
      </c>
    </row>
    <row r="219" spans="1:7" ht="13.5">
      <c r="A219" s="145">
        <v>115</v>
      </c>
      <c r="B219" s="147" t="s">
        <v>441</v>
      </c>
      <c r="C219" s="146">
        <v>7.2</v>
      </c>
      <c r="D219" s="146" t="s">
        <v>33</v>
      </c>
      <c r="E219" s="145" t="s">
        <v>265</v>
      </c>
      <c r="F219" s="145" t="s">
        <v>252</v>
      </c>
      <c r="G219" s="145" t="s">
        <v>59</v>
      </c>
    </row>
    <row r="220" spans="1:7" ht="13.5">
      <c r="A220" s="145">
        <v>116</v>
      </c>
      <c r="B220" s="147" t="s">
        <v>442</v>
      </c>
      <c r="C220" s="146">
        <v>7.2</v>
      </c>
      <c r="D220" s="146" t="s">
        <v>33</v>
      </c>
      <c r="E220" s="145" t="s">
        <v>265</v>
      </c>
      <c r="F220" s="145" t="s">
        <v>252</v>
      </c>
      <c r="G220" s="145" t="s">
        <v>59</v>
      </c>
    </row>
    <row r="221" spans="1:7" ht="13.5">
      <c r="A221" s="145">
        <v>117</v>
      </c>
      <c r="B221" s="147" t="s">
        <v>443</v>
      </c>
      <c r="C221" s="146">
        <v>7.1</v>
      </c>
      <c r="D221" s="146" t="s">
        <v>33</v>
      </c>
      <c r="E221" s="145" t="s">
        <v>265</v>
      </c>
      <c r="F221" s="145" t="s">
        <v>252</v>
      </c>
      <c r="G221" s="145" t="s">
        <v>59</v>
      </c>
    </row>
    <row r="222" spans="1:7" ht="13.5">
      <c r="A222" s="145">
        <v>118</v>
      </c>
      <c r="B222" s="147" t="s">
        <v>444</v>
      </c>
      <c r="C222" s="146">
        <v>7</v>
      </c>
      <c r="D222" s="146" t="s">
        <v>33</v>
      </c>
      <c r="E222" s="145" t="s">
        <v>265</v>
      </c>
      <c r="F222" s="145" t="s">
        <v>252</v>
      </c>
      <c r="G222" s="145" t="s">
        <v>59</v>
      </c>
    </row>
    <row r="223" spans="1:7" ht="13.5">
      <c r="A223" s="145">
        <v>119</v>
      </c>
      <c r="B223" s="147" t="s">
        <v>445</v>
      </c>
      <c r="C223" s="146">
        <v>6.9</v>
      </c>
      <c r="D223" s="146" t="s">
        <v>33</v>
      </c>
      <c r="E223" s="145" t="s">
        <v>265</v>
      </c>
      <c r="F223" s="145" t="s">
        <v>252</v>
      </c>
      <c r="G223" s="145" t="s">
        <v>59</v>
      </c>
    </row>
    <row r="224" spans="1:7" ht="13.5">
      <c r="A224" s="145">
        <v>120</v>
      </c>
      <c r="B224" s="147" t="s">
        <v>446</v>
      </c>
      <c r="C224" s="146">
        <v>6.9</v>
      </c>
      <c r="D224" s="146" t="s">
        <v>33</v>
      </c>
      <c r="E224" s="145" t="s">
        <v>265</v>
      </c>
      <c r="F224" s="145" t="s">
        <v>252</v>
      </c>
      <c r="G224" s="145" t="s">
        <v>59</v>
      </c>
    </row>
    <row r="225" spans="1:7" ht="13.5">
      <c r="A225" s="145">
        <v>121</v>
      </c>
      <c r="B225" s="147" t="s">
        <v>447</v>
      </c>
      <c r="C225" s="146">
        <v>6.9</v>
      </c>
      <c r="D225" s="146" t="s">
        <v>33</v>
      </c>
      <c r="E225" s="145" t="s">
        <v>265</v>
      </c>
      <c r="F225" s="145" t="s">
        <v>252</v>
      </c>
      <c r="G225" s="145" t="s">
        <v>59</v>
      </c>
    </row>
    <row r="226" spans="1:7" ht="13.5">
      <c r="A226" s="145">
        <v>122</v>
      </c>
      <c r="B226" s="147" t="s">
        <v>448</v>
      </c>
      <c r="C226" s="146">
        <v>6.9</v>
      </c>
      <c r="D226" s="146" t="s">
        <v>33</v>
      </c>
      <c r="E226" s="145" t="s">
        <v>265</v>
      </c>
      <c r="F226" s="145" t="s">
        <v>252</v>
      </c>
      <c r="G226" s="145" t="s">
        <v>59</v>
      </c>
    </row>
    <row r="227" spans="1:7" ht="13.5">
      <c r="A227" s="145">
        <v>123</v>
      </c>
      <c r="B227" s="147" t="s">
        <v>449</v>
      </c>
      <c r="C227" s="146">
        <v>6.8</v>
      </c>
      <c r="D227" s="146" t="s">
        <v>33</v>
      </c>
      <c r="E227" s="145" t="s">
        <v>265</v>
      </c>
      <c r="F227" s="145" t="s">
        <v>252</v>
      </c>
      <c r="G227" s="145" t="s">
        <v>59</v>
      </c>
    </row>
    <row r="228" spans="1:7" ht="13.5">
      <c r="A228" s="145">
        <v>124</v>
      </c>
      <c r="B228" s="147" t="s">
        <v>170</v>
      </c>
      <c r="C228" s="146">
        <v>6.7</v>
      </c>
      <c r="D228" s="146" t="s">
        <v>33</v>
      </c>
      <c r="E228" s="145" t="s">
        <v>265</v>
      </c>
      <c r="F228" s="145" t="s">
        <v>252</v>
      </c>
      <c r="G228" s="145" t="s">
        <v>59</v>
      </c>
    </row>
    <row r="229" spans="1:7" ht="13.5">
      <c r="A229" s="145">
        <v>125</v>
      </c>
      <c r="B229" s="147" t="s">
        <v>167</v>
      </c>
      <c r="C229" s="146">
        <v>6.6</v>
      </c>
      <c r="D229" s="146" t="s">
        <v>33</v>
      </c>
      <c r="E229" s="145" t="s">
        <v>265</v>
      </c>
      <c r="F229" s="145" t="s">
        <v>252</v>
      </c>
      <c r="G229" s="145" t="s">
        <v>59</v>
      </c>
    </row>
    <row r="230" spans="1:7" ht="13.5">
      <c r="A230" s="145">
        <v>126</v>
      </c>
      <c r="B230" s="147" t="s">
        <v>494</v>
      </c>
      <c r="C230" s="146">
        <v>7.3</v>
      </c>
      <c r="D230" s="146" t="s">
        <v>33</v>
      </c>
      <c r="E230" s="145" t="s">
        <v>265</v>
      </c>
      <c r="F230" s="145" t="s">
        <v>265</v>
      </c>
      <c r="G230" s="145" t="s">
        <v>59</v>
      </c>
    </row>
    <row r="231" spans="1:7" ht="13.5">
      <c r="A231" s="145">
        <v>127</v>
      </c>
      <c r="B231" s="147" t="s">
        <v>450</v>
      </c>
      <c r="C231" s="146">
        <v>7.9</v>
      </c>
      <c r="D231" s="146" t="s">
        <v>34</v>
      </c>
      <c r="E231" s="145" t="s">
        <v>265</v>
      </c>
      <c r="F231" s="145" t="s">
        <v>252</v>
      </c>
      <c r="G231" s="145" t="s">
        <v>59</v>
      </c>
    </row>
    <row r="232" spans="1:7" ht="13.5">
      <c r="A232" s="145">
        <v>128</v>
      </c>
      <c r="B232" s="147" t="s">
        <v>451</v>
      </c>
      <c r="C232" s="146">
        <v>7.8</v>
      </c>
      <c r="D232" s="146" t="s">
        <v>34</v>
      </c>
      <c r="E232" s="145" t="s">
        <v>265</v>
      </c>
      <c r="F232" s="145" t="s">
        <v>252</v>
      </c>
      <c r="G232" s="145" t="s">
        <v>59</v>
      </c>
    </row>
    <row r="233" spans="1:7" ht="13.5">
      <c r="A233" s="145">
        <v>129</v>
      </c>
      <c r="B233" s="147" t="s">
        <v>253</v>
      </c>
      <c r="C233" s="146">
        <v>7.8</v>
      </c>
      <c r="D233" s="146" t="s">
        <v>34</v>
      </c>
      <c r="E233" s="145" t="s">
        <v>265</v>
      </c>
      <c r="F233" s="145" t="s">
        <v>252</v>
      </c>
      <c r="G233" s="145" t="s">
        <v>59</v>
      </c>
    </row>
    <row r="234" spans="1:7" ht="13.5">
      <c r="A234" s="145">
        <v>130</v>
      </c>
      <c r="B234" s="147" t="s">
        <v>452</v>
      </c>
      <c r="C234" s="146">
        <v>7.8</v>
      </c>
      <c r="D234" s="146" t="s">
        <v>34</v>
      </c>
      <c r="E234" s="145" t="s">
        <v>265</v>
      </c>
      <c r="F234" s="145" t="s">
        <v>252</v>
      </c>
      <c r="G234" s="145" t="s">
        <v>59</v>
      </c>
    </row>
    <row r="235" spans="1:16" ht="15.75">
      <c r="A235" s="145">
        <v>131</v>
      </c>
      <c r="B235" s="147" t="s">
        <v>417</v>
      </c>
      <c r="C235" s="146">
        <v>7.7</v>
      </c>
      <c r="D235" s="146" t="s">
        <v>34</v>
      </c>
      <c r="E235" s="145" t="s">
        <v>265</v>
      </c>
      <c r="F235" s="145" t="s">
        <v>252</v>
      </c>
      <c r="G235" s="145" t="s">
        <v>59</v>
      </c>
      <c r="N235" s="488"/>
      <c r="O235" s="488"/>
      <c r="P235" s="488"/>
    </row>
    <row r="236" spans="1:7" ht="13.5">
      <c r="A236" s="145">
        <v>132</v>
      </c>
      <c r="B236" s="147" t="s">
        <v>453</v>
      </c>
      <c r="C236" s="146">
        <v>7.6</v>
      </c>
      <c r="D236" s="146" t="s">
        <v>34</v>
      </c>
      <c r="E236" s="145" t="s">
        <v>265</v>
      </c>
      <c r="F236" s="145" t="s">
        <v>252</v>
      </c>
      <c r="G236" s="145" t="s">
        <v>59</v>
      </c>
    </row>
    <row r="237" spans="1:18" ht="13.5">
      <c r="A237" s="145">
        <v>133</v>
      </c>
      <c r="B237" s="147" t="s">
        <v>454</v>
      </c>
      <c r="C237" s="146">
        <v>7.6</v>
      </c>
      <c r="D237" s="146" t="s">
        <v>34</v>
      </c>
      <c r="E237" s="145" t="s">
        <v>265</v>
      </c>
      <c r="F237" s="145" t="s">
        <v>252</v>
      </c>
      <c r="G237" s="145" t="s">
        <v>59</v>
      </c>
      <c r="L237" s="149"/>
      <c r="M237" s="150"/>
      <c r="N237" s="151"/>
      <c r="O237" s="151"/>
      <c r="P237" s="149"/>
      <c r="Q237" s="149"/>
      <c r="R237" s="149"/>
    </row>
    <row r="238" spans="1:18" ht="13.5">
      <c r="A238" s="145">
        <v>134</v>
      </c>
      <c r="B238" s="147" t="s">
        <v>290</v>
      </c>
      <c r="C238" s="146">
        <v>7.6</v>
      </c>
      <c r="D238" s="146" t="s">
        <v>34</v>
      </c>
      <c r="E238" s="145" t="s">
        <v>265</v>
      </c>
      <c r="F238" s="145" t="s">
        <v>252</v>
      </c>
      <c r="G238" s="145" t="s">
        <v>59</v>
      </c>
      <c r="L238" s="149"/>
      <c r="M238" s="150"/>
      <c r="N238" s="151"/>
      <c r="O238" s="151"/>
      <c r="P238" s="149"/>
      <c r="Q238" s="149"/>
      <c r="R238" s="149"/>
    </row>
    <row r="239" spans="1:18" ht="13.5">
      <c r="A239" s="145">
        <v>135</v>
      </c>
      <c r="B239" s="147" t="s">
        <v>455</v>
      </c>
      <c r="C239" s="146">
        <v>7.5</v>
      </c>
      <c r="D239" s="146" t="s">
        <v>34</v>
      </c>
      <c r="E239" s="145" t="s">
        <v>265</v>
      </c>
      <c r="F239" s="145" t="s">
        <v>252</v>
      </c>
      <c r="G239" s="145" t="s">
        <v>59</v>
      </c>
      <c r="L239" s="149"/>
      <c r="M239" s="150"/>
      <c r="N239" s="151"/>
      <c r="O239" s="151"/>
      <c r="P239" s="149"/>
      <c r="Q239" s="149"/>
      <c r="R239" s="149"/>
    </row>
    <row r="240" spans="1:18" ht="13.5">
      <c r="A240" s="145">
        <v>136</v>
      </c>
      <c r="B240" s="147" t="s">
        <v>456</v>
      </c>
      <c r="C240" s="146">
        <v>7.5</v>
      </c>
      <c r="D240" s="146" t="s">
        <v>34</v>
      </c>
      <c r="E240" s="145" t="s">
        <v>265</v>
      </c>
      <c r="F240" s="145" t="s">
        <v>252</v>
      </c>
      <c r="G240" s="145" t="s">
        <v>59</v>
      </c>
      <c r="L240" s="149"/>
      <c r="M240" s="150"/>
      <c r="N240" s="151"/>
      <c r="O240" s="151"/>
      <c r="P240" s="149"/>
      <c r="Q240" s="149"/>
      <c r="R240" s="149"/>
    </row>
    <row r="241" spans="1:18" ht="13.5">
      <c r="A241" s="145">
        <v>137</v>
      </c>
      <c r="B241" s="147" t="s">
        <v>457</v>
      </c>
      <c r="C241" s="146">
        <v>7.5</v>
      </c>
      <c r="D241" s="146" t="s">
        <v>34</v>
      </c>
      <c r="E241" s="145" t="s">
        <v>265</v>
      </c>
      <c r="F241" s="145" t="s">
        <v>252</v>
      </c>
      <c r="G241" s="145" t="s">
        <v>59</v>
      </c>
      <c r="L241" s="149"/>
      <c r="M241" s="150"/>
      <c r="N241" s="151"/>
      <c r="O241" s="151"/>
      <c r="P241" s="149"/>
      <c r="Q241" s="149"/>
      <c r="R241" s="149"/>
    </row>
    <row r="242" spans="1:18" ht="13.5">
      <c r="A242" s="145">
        <v>138</v>
      </c>
      <c r="B242" s="147" t="s">
        <v>495</v>
      </c>
      <c r="C242" s="146">
        <v>7.4</v>
      </c>
      <c r="D242" s="146" t="s">
        <v>34</v>
      </c>
      <c r="E242" s="145" t="s">
        <v>265</v>
      </c>
      <c r="F242" s="145" t="s">
        <v>252</v>
      </c>
      <c r="G242" s="163" t="s">
        <v>59</v>
      </c>
      <c r="L242" s="149"/>
      <c r="M242" s="150"/>
      <c r="N242" s="151"/>
      <c r="O242" s="151"/>
      <c r="P242" s="149"/>
      <c r="Q242" s="149"/>
      <c r="R242" s="149"/>
    </row>
    <row r="243" spans="1:18" ht="13.5">
      <c r="A243" s="145">
        <v>139</v>
      </c>
      <c r="B243" s="147" t="s">
        <v>458</v>
      </c>
      <c r="C243" s="146">
        <v>7.4</v>
      </c>
      <c r="D243" s="146" t="s">
        <v>34</v>
      </c>
      <c r="E243" s="145" t="s">
        <v>265</v>
      </c>
      <c r="F243" s="145" t="s">
        <v>252</v>
      </c>
      <c r="G243" s="163" t="s">
        <v>59</v>
      </c>
      <c r="L243" s="149"/>
      <c r="M243" s="150"/>
      <c r="N243" s="151"/>
      <c r="O243" s="151"/>
      <c r="P243" s="149"/>
      <c r="Q243" s="149"/>
      <c r="R243" s="149"/>
    </row>
    <row r="244" spans="1:18" ht="13.5">
      <c r="A244" s="145">
        <v>140</v>
      </c>
      <c r="B244" s="147" t="s">
        <v>459</v>
      </c>
      <c r="C244" s="146">
        <v>7.4</v>
      </c>
      <c r="D244" s="146" t="s">
        <v>34</v>
      </c>
      <c r="E244" s="145" t="s">
        <v>265</v>
      </c>
      <c r="F244" s="145" t="s">
        <v>252</v>
      </c>
      <c r="G244" s="163" t="s">
        <v>59</v>
      </c>
      <c r="L244" s="149"/>
      <c r="M244" s="150"/>
      <c r="N244" s="151"/>
      <c r="O244" s="151"/>
      <c r="P244" s="149"/>
      <c r="Q244" s="149"/>
      <c r="R244" s="149"/>
    </row>
    <row r="245" spans="1:18" ht="13.5">
      <c r="A245" s="145">
        <v>141</v>
      </c>
      <c r="B245" s="147" t="s">
        <v>460</v>
      </c>
      <c r="C245" s="146">
        <v>7.3</v>
      </c>
      <c r="D245" s="146" t="s">
        <v>34</v>
      </c>
      <c r="E245" s="145" t="s">
        <v>265</v>
      </c>
      <c r="F245" s="145" t="s">
        <v>252</v>
      </c>
      <c r="G245" s="163" t="s">
        <v>59</v>
      </c>
      <c r="L245" s="149"/>
      <c r="M245" s="150"/>
      <c r="N245" s="151"/>
      <c r="O245" s="151"/>
      <c r="P245" s="149"/>
      <c r="Q245" s="149"/>
      <c r="R245" s="149"/>
    </row>
    <row r="246" spans="1:18" ht="13.5">
      <c r="A246" s="145">
        <v>142</v>
      </c>
      <c r="B246" s="147" t="s">
        <v>461</v>
      </c>
      <c r="C246" s="146">
        <v>7.2</v>
      </c>
      <c r="D246" s="146" t="s">
        <v>34</v>
      </c>
      <c r="E246" s="145" t="s">
        <v>265</v>
      </c>
      <c r="F246" s="145" t="s">
        <v>252</v>
      </c>
      <c r="G246" s="163" t="s">
        <v>59</v>
      </c>
      <c r="L246" s="149"/>
      <c r="M246" s="150"/>
      <c r="N246" s="151"/>
      <c r="O246" s="151"/>
      <c r="P246" s="149"/>
      <c r="Q246" s="149"/>
      <c r="R246" s="149"/>
    </row>
    <row r="247" spans="1:18" ht="13.5">
      <c r="A247" s="145">
        <v>143</v>
      </c>
      <c r="B247" s="147" t="s">
        <v>462</v>
      </c>
      <c r="C247" s="146">
        <v>7.1</v>
      </c>
      <c r="D247" s="146" t="s">
        <v>34</v>
      </c>
      <c r="E247" s="145" t="s">
        <v>265</v>
      </c>
      <c r="F247" s="145" t="s">
        <v>252</v>
      </c>
      <c r="G247" s="163" t="s">
        <v>59</v>
      </c>
      <c r="L247" s="149"/>
      <c r="M247" s="150"/>
      <c r="N247" s="151"/>
      <c r="O247" s="151"/>
      <c r="P247" s="149"/>
      <c r="Q247" s="149"/>
      <c r="R247" s="149"/>
    </row>
    <row r="248" spans="1:12" ht="13.5">
      <c r="A248" s="145">
        <v>144</v>
      </c>
      <c r="B248" s="147" t="s">
        <v>463</v>
      </c>
      <c r="C248" s="146">
        <v>7</v>
      </c>
      <c r="D248" s="146" t="s">
        <v>34</v>
      </c>
      <c r="E248" s="145" t="s">
        <v>265</v>
      </c>
      <c r="F248" s="145" t="s">
        <v>252</v>
      </c>
      <c r="G248" s="163" t="s">
        <v>59</v>
      </c>
      <c r="L248" s="149"/>
    </row>
    <row r="249" spans="1:12" ht="13.5">
      <c r="A249" s="145">
        <v>145</v>
      </c>
      <c r="B249" s="147" t="s">
        <v>464</v>
      </c>
      <c r="C249" s="146">
        <v>6.9</v>
      </c>
      <c r="D249" s="146" t="s">
        <v>34</v>
      </c>
      <c r="E249" s="145" t="s">
        <v>265</v>
      </c>
      <c r="F249" s="145" t="s">
        <v>252</v>
      </c>
      <c r="G249" s="163" t="s">
        <v>59</v>
      </c>
      <c r="L249" s="149"/>
    </row>
    <row r="250" spans="1:12" ht="13.5">
      <c r="A250" s="145">
        <v>146</v>
      </c>
      <c r="B250" s="147" t="s">
        <v>181</v>
      </c>
      <c r="C250" s="146">
        <v>6.8</v>
      </c>
      <c r="D250" s="146" t="s">
        <v>34</v>
      </c>
      <c r="E250" s="145" t="s">
        <v>265</v>
      </c>
      <c r="F250" s="145" t="s">
        <v>252</v>
      </c>
      <c r="G250" s="163" t="s">
        <v>59</v>
      </c>
      <c r="L250" s="149"/>
    </row>
    <row r="251" spans="1:12" ht="13.5">
      <c r="A251" s="145">
        <v>147</v>
      </c>
      <c r="B251" s="147" t="s">
        <v>186</v>
      </c>
      <c r="C251" s="146">
        <v>6.8</v>
      </c>
      <c r="D251" s="146" t="s">
        <v>34</v>
      </c>
      <c r="E251" s="145" t="s">
        <v>265</v>
      </c>
      <c r="F251" s="145" t="s">
        <v>252</v>
      </c>
      <c r="G251" s="163" t="s">
        <v>59</v>
      </c>
      <c r="L251" s="149"/>
    </row>
    <row r="252" spans="1:12" ht="13.5">
      <c r="A252" s="145">
        <v>148</v>
      </c>
      <c r="B252" s="147" t="s">
        <v>465</v>
      </c>
      <c r="C252" s="146">
        <v>6.7</v>
      </c>
      <c r="D252" s="146" t="s">
        <v>34</v>
      </c>
      <c r="E252" s="145" t="s">
        <v>265</v>
      </c>
      <c r="F252" s="145" t="s">
        <v>252</v>
      </c>
      <c r="G252" s="163" t="s">
        <v>59</v>
      </c>
      <c r="L252" s="149"/>
    </row>
    <row r="253" spans="1:7" ht="13.5">
      <c r="A253" s="145">
        <v>149</v>
      </c>
      <c r="B253" s="147" t="s">
        <v>467</v>
      </c>
      <c r="C253" s="146">
        <v>7.9</v>
      </c>
      <c r="D253" s="146" t="s">
        <v>35</v>
      </c>
      <c r="E253" s="145" t="s">
        <v>265</v>
      </c>
      <c r="F253" s="145" t="s">
        <v>252</v>
      </c>
      <c r="G253" s="145" t="s">
        <v>59</v>
      </c>
    </row>
    <row r="254" spans="1:7" ht="13.5">
      <c r="A254" s="145">
        <v>150</v>
      </c>
      <c r="B254" s="147" t="s">
        <v>468</v>
      </c>
      <c r="C254" s="146">
        <v>7.7</v>
      </c>
      <c r="D254" s="146" t="s">
        <v>35</v>
      </c>
      <c r="E254" s="145" t="s">
        <v>265</v>
      </c>
      <c r="F254" s="145" t="s">
        <v>252</v>
      </c>
      <c r="G254" s="145" t="s">
        <v>59</v>
      </c>
    </row>
    <row r="255" spans="1:7" ht="13.5">
      <c r="A255" s="145">
        <v>151</v>
      </c>
      <c r="B255" s="147" t="s">
        <v>469</v>
      </c>
      <c r="C255" s="146">
        <v>7.7</v>
      </c>
      <c r="D255" s="146" t="s">
        <v>35</v>
      </c>
      <c r="E255" s="145" t="s">
        <v>265</v>
      </c>
      <c r="F255" s="145" t="s">
        <v>252</v>
      </c>
      <c r="G255" s="145" t="s">
        <v>59</v>
      </c>
    </row>
    <row r="256" spans="1:7" ht="13.5">
      <c r="A256" s="145">
        <v>152</v>
      </c>
      <c r="B256" s="147" t="s">
        <v>470</v>
      </c>
      <c r="C256" s="146">
        <v>7.6</v>
      </c>
      <c r="D256" s="146" t="s">
        <v>35</v>
      </c>
      <c r="E256" s="145" t="s">
        <v>265</v>
      </c>
      <c r="F256" s="145" t="s">
        <v>252</v>
      </c>
      <c r="G256" s="145" t="s">
        <v>59</v>
      </c>
    </row>
    <row r="257" spans="1:7" ht="13.5">
      <c r="A257" s="145">
        <v>153</v>
      </c>
      <c r="B257" s="147" t="s">
        <v>471</v>
      </c>
      <c r="C257" s="146">
        <v>7.6</v>
      </c>
      <c r="D257" s="146" t="s">
        <v>35</v>
      </c>
      <c r="E257" s="145" t="s">
        <v>265</v>
      </c>
      <c r="F257" s="145" t="s">
        <v>252</v>
      </c>
      <c r="G257" s="145" t="s">
        <v>59</v>
      </c>
    </row>
    <row r="258" spans="1:7" ht="13.5">
      <c r="A258" s="145">
        <v>154</v>
      </c>
      <c r="B258" s="147" t="s">
        <v>472</v>
      </c>
      <c r="C258" s="146">
        <v>7.6</v>
      </c>
      <c r="D258" s="146" t="s">
        <v>35</v>
      </c>
      <c r="E258" s="145" t="s">
        <v>265</v>
      </c>
      <c r="F258" s="145" t="s">
        <v>252</v>
      </c>
      <c r="G258" s="145" t="s">
        <v>59</v>
      </c>
    </row>
    <row r="259" spans="1:7" ht="13.5">
      <c r="A259" s="145">
        <v>155</v>
      </c>
      <c r="B259" s="147" t="s">
        <v>188</v>
      </c>
      <c r="C259" s="146">
        <v>7.5</v>
      </c>
      <c r="D259" s="146" t="s">
        <v>35</v>
      </c>
      <c r="E259" s="145" t="s">
        <v>265</v>
      </c>
      <c r="F259" s="145" t="s">
        <v>252</v>
      </c>
      <c r="G259" s="145" t="s">
        <v>59</v>
      </c>
    </row>
    <row r="260" spans="1:7" ht="13.5">
      <c r="A260" s="145">
        <v>156</v>
      </c>
      <c r="B260" s="147" t="s">
        <v>194</v>
      </c>
      <c r="C260" s="146">
        <v>7.5</v>
      </c>
      <c r="D260" s="146" t="s">
        <v>35</v>
      </c>
      <c r="E260" s="145" t="s">
        <v>265</v>
      </c>
      <c r="F260" s="145" t="s">
        <v>252</v>
      </c>
      <c r="G260" s="145" t="s">
        <v>59</v>
      </c>
    </row>
    <row r="261" spans="1:7" ht="13.5">
      <c r="A261" s="145">
        <v>157</v>
      </c>
      <c r="B261" s="147" t="s">
        <v>473</v>
      </c>
      <c r="C261" s="146">
        <v>7.5</v>
      </c>
      <c r="D261" s="146" t="s">
        <v>35</v>
      </c>
      <c r="E261" s="145" t="s">
        <v>265</v>
      </c>
      <c r="F261" s="145" t="s">
        <v>252</v>
      </c>
      <c r="G261" s="145" t="s">
        <v>59</v>
      </c>
    </row>
    <row r="262" spans="1:7" ht="13.5">
      <c r="A262" s="145">
        <v>158</v>
      </c>
      <c r="B262" s="147" t="s">
        <v>474</v>
      </c>
      <c r="C262" s="146">
        <v>7.5</v>
      </c>
      <c r="D262" s="146" t="s">
        <v>35</v>
      </c>
      <c r="E262" s="145" t="s">
        <v>265</v>
      </c>
      <c r="F262" s="145" t="s">
        <v>252</v>
      </c>
      <c r="G262" s="145" t="s">
        <v>59</v>
      </c>
    </row>
    <row r="263" spans="1:7" ht="13.5">
      <c r="A263" s="145">
        <v>159</v>
      </c>
      <c r="B263" s="147" t="s">
        <v>475</v>
      </c>
      <c r="C263" s="146">
        <v>7.5</v>
      </c>
      <c r="D263" s="146" t="s">
        <v>35</v>
      </c>
      <c r="E263" s="145" t="s">
        <v>265</v>
      </c>
      <c r="F263" s="145" t="s">
        <v>252</v>
      </c>
      <c r="G263" s="145" t="s">
        <v>59</v>
      </c>
    </row>
    <row r="264" spans="1:7" ht="13.5">
      <c r="A264" s="145">
        <v>160</v>
      </c>
      <c r="B264" s="147" t="s">
        <v>129</v>
      </c>
      <c r="C264" s="146">
        <v>7.4</v>
      </c>
      <c r="D264" s="146" t="s">
        <v>35</v>
      </c>
      <c r="E264" s="145" t="s">
        <v>265</v>
      </c>
      <c r="F264" s="145" t="s">
        <v>252</v>
      </c>
      <c r="G264" s="145" t="s">
        <v>59</v>
      </c>
    </row>
    <row r="265" spans="1:7" ht="13.5">
      <c r="A265" s="145">
        <v>161</v>
      </c>
      <c r="B265" s="147" t="s">
        <v>476</v>
      </c>
      <c r="C265" s="146">
        <v>7.4</v>
      </c>
      <c r="D265" s="146" t="s">
        <v>35</v>
      </c>
      <c r="E265" s="145" t="s">
        <v>265</v>
      </c>
      <c r="F265" s="145" t="s">
        <v>252</v>
      </c>
      <c r="G265" s="145" t="s">
        <v>59</v>
      </c>
    </row>
    <row r="266" spans="1:7" ht="13.5">
      <c r="A266" s="145">
        <v>162</v>
      </c>
      <c r="B266" s="147" t="s">
        <v>477</v>
      </c>
      <c r="C266" s="146">
        <v>7.4</v>
      </c>
      <c r="D266" s="146" t="s">
        <v>35</v>
      </c>
      <c r="E266" s="145" t="s">
        <v>265</v>
      </c>
      <c r="F266" s="145" t="s">
        <v>252</v>
      </c>
      <c r="G266" s="145" t="s">
        <v>59</v>
      </c>
    </row>
    <row r="267" spans="1:7" ht="13.5">
      <c r="A267" s="145">
        <v>163</v>
      </c>
      <c r="B267" s="147" t="s">
        <v>478</v>
      </c>
      <c r="C267" s="146">
        <v>7.3</v>
      </c>
      <c r="D267" s="146" t="s">
        <v>35</v>
      </c>
      <c r="E267" s="145" t="s">
        <v>265</v>
      </c>
      <c r="F267" s="145" t="s">
        <v>252</v>
      </c>
      <c r="G267" s="145" t="s">
        <v>59</v>
      </c>
    </row>
    <row r="268" spans="1:7" ht="13.5">
      <c r="A268" s="145">
        <v>164</v>
      </c>
      <c r="B268" s="147" t="s">
        <v>479</v>
      </c>
      <c r="C268" s="146">
        <v>7.3</v>
      </c>
      <c r="D268" s="146" t="s">
        <v>35</v>
      </c>
      <c r="E268" s="145" t="s">
        <v>265</v>
      </c>
      <c r="F268" s="145" t="s">
        <v>252</v>
      </c>
      <c r="G268" s="145" t="s">
        <v>59</v>
      </c>
    </row>
    <row r="269" spans="1:7" ht="13.5">
      <c r="A269" s="145">
        <v>165</v>
      </c>
      <c r="B269" s="147" t="s">
        <v>192</v>
      </c>
      <c r="C269" s="146">
        <v>7.3</v>
      </c>
      <c r="D269" s="146" t="s">
        <v>35</v>
      </c>
      <c r="E269" s="145" t="s">
        <v>265</v>
      </c>
      <c r="F269" s="145" t="s">
        <v>252</v>
      </c>
      <c r="G269" s="145" t="s">
        <v>59</v>
      </c>
    </row>
    <row r="270" spans="1:7" ht="13.5">
      <c r="A270" s="145">
        <v>166</v>
      </c>
      <c r="B270" s="147" t="s">
        <v>480</v>
      </c>
      <c r="C270" s="146">
        <v>7.3</v>
      </c>
      <c r="D270" s="146" t="s">
        <v>35</v>
      </c>
      <c r="E270" s="145" t="s">
        <v>265</v>
      </c>
      <c r="F270" s="145" t="s">
        <v>252</v>
      </c>
      <c r="G270" s="145" t="s">
        <v>59</v>
      </c>
    </row>
    <row r="271" spans="1:7" ht="13.5">
      <c r="A271" s="145">
        <v>167</v>
      </c>
      <c r="B271" s="147" t="s">
        <v>193</v>
      </c>
      <c r="C271" s="146">
        <v>7.1</v>
      </c>
      <c r="D271" s="146" t="s">
        <v>35</v>
      </c>
      <c r="E271" s="145" t="s">
        <v>265</v>
      </c>
      <c r="F271" s="145" t="s">
        <v>252</v>
      </c>
      <c r="G271" s="145" t="s">
        <v>59</v>
      </c>
    </row>
    <row r="272" spans="1:7" ht="13.5">
      <c r="A272" s="145">
        <v>168</v>
      </c>
      <c r="B272" s="147" t="s">
        <v>202</v>
      </c>
      <c r="C272" s="146">
        <v>7.1</v>
      </c>
      <c r="D272" s="146" t="s">
        <v>35</v>
      </c>
      <c r="E272" s="145" t="s">
        <v>265</v>
      </c>
      <c r="F272" s="145" t="s">
        <v>252</v>
      </c>
      <c r="G272" s="145" t="s">
        <v>59</v>
      </c>
    </row>
    <row r="273" spans="1:7" ht="13.5">
      <c r="A273" s="145">
        <v>169</v>
      </c>
      <c r="B273" s="147" t="s">
        <v>197</v>
      </c>
      <c r="C273" s="146">
        <v>7</v>
      </c>
      <c r="D273" s="146" t="s">
        <v>35</v>
      </c>
      <c r="E273" s="145" t="s">
        <v>265</v>
      </c>
      <c r="F273" s="145" t="s">
        <v>252</v>
      </c>
      <c r="G273" s="145" t="s">
        <v>59</v>
      </c>
    </row>
    <row r="274" spans="1:7" ht="13.5">
      <c r="A274" s="145">
        <v>170</v>
      </c>
      <c r="B274" s="147" t="s">
        <v>481</v>
      </c>
      <c r="C274" s="146">
        <v>6.9</v>
      </c>
      <c r="D274" s="146" t="s">
        <v>35</v>
      </c>
      <c r="E274" s="145" t="s">
        <v>265</v>
      </c>
      <c r="F274" s="145" t="s">
        <v>252</v>
      </c>
      <c r="G274" s="145" t="s">
        <v>59</v>
      </c>
    </row>
    <row r="275" spans="1:7" ht="13.5">
      <c r="A275" s="145">
        <v>171</v>
      </c>
      <c r="B275" s="147" t="s">
        <v>482</v>
      </c>
      <c r="C275" s="146">
        <v>7.2</v>
      </c>
      <c r="D275" s="146" t="s">
        <v>35</v>
      </c>
      <c r="E275" s="145" t="s">
        <v>265</v>
      </c>
      <c r="F275" s="145" t="s">
        <v>265</v>
      </c>
      <c r="G275" s="145" t="s">
        <v>59</v>
      </c>
    </row>
  </sheetData>
  <sheetProtection/>
  <mergeCells count="115">
    <mergeCell ref="A1:G1"/>
    <mergeCell ref="A103:G103"/>
    <mergeCell ref="N235:P235"/>
    <mergeCell ref="P7:Q7"/>
    <mergeCell ref="W14:X14"/>
    <mergeCell ref="W15:X15"/>
    <mergeCell ref="W16:X16"/>
    <mergeCell ref="W19:X19"/>
    <mergeCell ref="W20:X20"/>
    <mergeCell ref="W17:X17"/>
    <mergeCell ref="W18:X18"/>
    <mergeCell ref="W23:X23"/>
    <mergeCell ref="W24:X24"/>
    <mergeCell ref="W21:X21"/>
    <mergeCell ref="W22:X22"/>
    <mergeCell ref="W27:X27"/>
    <mergeCell ref="W28:X28"/>
    <mergeCell ref="W25:X25"/>
    <mergeCell ref="W26:X26"/>
    <mergeCell ref="W31:X31"/>
    <mergeCell ref="W32:X32"/>
    <mergeCell ref="W29:X29"/>
    <mergeCell ref="W30:X30"/>
    <mergeCell ref="W33:X33"/>
    <mergeCell ref="W48:X48"/>
    <mergeCell ref="W49:X49"/>
    <mergeCell ref="W47:X47"/>
    <mergeCell ref="W52:X52"/>
    <mergeCell ref="W53:X53"/>
    <mergeCell ref="W50:X50"/>
    <mergeCell ref="W51:X51"/>
    <mergeCell ref="W56:X56"/>
    <mergeCell ref="W57:X57"/>
    <mergeCell ref="W54:X54"/>
    <mergeCell ref="W55:X55"/>
    <mergeCell ref="W60:X60"/>
    <mergeCell ref="P64:Q64"/>
    <mergeCell ref="W58:X58"/>
    <mergeCell ref="W59:X59"/>
    <mergeCell ref="W67:X67"/>
    <mergeCell ref="W68:X68"/>
    <mergeCell ref="W65:X65"/>
    <mergeCell ref="W66:X66"/>
    <mergeCell ref="W69:X69"/>
    <mergeCell ref="W70:X70"/>
    <mergeCell ref="W72:X72"/>
    <mergeCell ref="W73:X73"/>
    <mergeCell ref="W71:X71"/>
    <mergeCell ref="W76:X76"/>
    <mergeCell ref="W77:X77"/>
    <mergeCell ref="W74:X74"/>
    <mergeCell ref="W75:X75"/>
    <mergeCell ref="W80:X80"/>
    <mergeCell ref="W81:X81"/>
    <mergeCell ref="W78:X78"/>
    <mergeCell ref="W79:X79"/>
    <mergeCell ref="W83:X83"/>
    <mergeCell ref="W82:X82"/>
    <mergeCell ref="W89:X89"/>
    <mergeCell ref="W90:X90"/>
    <mergeCell ref="W87:X87"/>
    <mergeCell ref="W88:X88"/>
    <mergeCell ref="W93:X93"/>
    <mergeCell ref="W91:X91"/>
    <mergeCell ref="W92:X92"/>
    <mergeCell ref="W103:X103"/>
    <mergeCell ref="W104:X104"/>
    <mergeCell ref="W105:X105"/>
    <mergeCell ref="W106:X106"/>
    <mergeCell ref="W109:X109"/>
    <mergeCell ref="W110:X110"/>
    <mergeCell ref="W107:X107"/>
    <mergeCell ref="W108:X108"/>
    <mergeCell ref="W113:X113"/>
    <mergeCell ref="W114:X114"/>
    <mergeCell ref="W111:X111"/>
    <mergeCell ref="W112:X112"/>
    <mergeCell ref="W117:X117"/>
    <mergeCell ref="W115:X115"/>
    <mergeCell ref="W116:X116"/>
    <mergeCell ref="P176:Q176"/>
    <mergeCell ref="P177:Q177"/>
    <mergeCell ref="P178:Q178"/>
    <mergeCell ref="P182:Q182"/>
    <mergeCell ref="P183:Q183"/>
    <mergeCell ref="P184:Q184"/>
    <mergeCell ref="P179:Q179"/>
    <mergeCell ref="P180:Q180"/>
    <mergeCell ref="P181:Q181"/>
    <mergeCell ref="P194:Q194"/>
    <mergeCell ref="P195:Q195"/>
    <mergeCell ref="P185:Q185"/>
    <mergeCell ref="P186:Q186"/>
    <mergeCell ref="O191:Q191"/>
    <mergeCell ref="P192:Q192"/>
    <mergeCell ref="P199:Q199"/>
    <mergeCell ref="P200:Q200"/>
    <mergeCell ref="P201:Q201"/>
    <mergeCell ref="P207:Q207"/>
    <mergeCell ref="P196:Q196"/>
    <mergeCell ref="P197:Q197"/>
    <mergeCell ref="P198:Q198"/>
    <mergeCell ref="P204:Q204"/>
    <mergeCell ref="P205:Q205"/>
    <mergeCell ref="P206:Q206"/>
    <mergeCell ref="P213:Q213"/>
    <mergeCell ref="P202:Q202"/>
    <mergeCell ref="P203:Q203"/>
    <mergeCell ref="P214:Q214"/>
    <mergeCell ref="P215:Q215"/>
    <mergeCell ref="P210:Q210"/>
    <mergeCell ref="P211:Q211"/>
    <mergeCell ref="P212:Q212"/>
    <mergeCell ref="P208:Q208"/>
    <mergeCell ref="P209:Q209"/>
  </mergeCells>
  <conditionalFormatting sqref="N136">
    <cfRule type="expression" priority="14" dxfId="199" stopIfTrue="1">
      <formula>#REF!&lt;&gt;""</formula>
    </cfRule>
  </conditionalFormatting>
  <conditionalFormatting sqref="H71:H72 I50:M133 A1:H70 A71:A92 A103:G120 A107:A275">
    <cfRule type="expression" priority="22" dxfId="1" stopIfTrue="1">
      <formula>OR(#REF!&lt;&gt;"",$E$104="Nhấp chuột vào đây")</formula>
    </cfRule>
  </conditionalFormatting>
  <conditionalFormatting sqref="R47:X60 R65:X83 R14:X33 R87:X117 O176:Q186 O191:Q192 O194:Q215 O64:Q64 O7:Q7 B91:G91 A92:G92 A71:G90 A82:A92 A121:G203 A204:A275 B204:G241 D242:D252">
    <cfRule type="expression" priority="9" dxfId="1" stopIfTrue="1">
      <formula>OR(#REF!&lt;&gt;"",#REF!="Nhấp chuột vào đây")</formula>
    </cfRule>
  </conditionalFormatting>
  <conditionalFormatting sqref="L237:L252 M237:R247 B242:G252">
    <cfRule type="expression" priority="117" dxfId="1" stopIfTrue="1">
      <formula>OR(#REF!&lt;&gt;"",#REF!="Nhấp chuột vào đây")</formula>
    </cfRule>
  </conditionalFormatting>
  <printOptions/>
  <pageMargins left="1.41" right="0.7" top="0.41" bottom="0.29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140625" defaultRowHeight="12.75"/>
  <sheetData>
    <row r="1" ht="12.75">
      <c r="A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27" sqref="A1:U27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5.140625" style="0" customWidth="1"/>
    <col min="4" max="4" width="5.28125" style="0" customWidth="1"/>
    <col min="5" max="16" width="7.140625" style="0" customWidth="1"/>
    <col min="17" max="20" width="5.28125" style="0" customWidth="1"/>
    <col min="21" max="21" width="13.00390625" style="0" customWidth="1"/>
  </cols>
  <sheetData>
    <row r="1" spans="1:21" ht="16.5">
      <c r="A1" s="191" t="s">
        <v>46</v>
      </c>
      <c r="B1" s="191"/>
      <c r="C1" s="190"/>
      <c r="D1" s="190"/>
      <c r="E1" s="190"/>
      <c r="F1" s="190"/>
      <c r="G1" s="190"/>
      <c r="H1" s="190"/>
      <c r="I1" s="191"/>
      <c r="J1" s="191"/>
      <c r="K1" s="191"/>
      <c r="L1" s="190"/>
      <c r="M1" s="190"/>
      <c r="N1" s="191"/>
      <c r="O1" s="191"/>
      <c r="P1" s="191"/>
      <c r="Q1" s="190"/>
      <c r="R1" s="190"/>
      <c r="S1" s="190"/>
      <c r="T1" s="190"/>
      <c r="U1" s="212"/>
    </row>
    <row r="2" spans="1:21" ht="22.5" customHeight="1">
      <c r="A2" s="380" t="s">
        <v>0</v>
      </c>
      <c r="B2" s="380" t="s">
        <v>1</v>
      </c>
      <c r="C2" s="380" t="s">
        <v>2</v>
      </c>
      <c r="D2" s="380" t="s">
        <v>51</v>
      </c>
      <c r="E2" s="386" t="s">
        <v>245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3" t="s">
        <v>7</v>
      </c>
    </row>
    <row r="3" spans="1:21" ht="20.25" customHeight="1">
      <c r="A3" s="392"/>
      <c r="B3" s="392"/>
      <c r="C3" s="392"/>
      <c r="D3" s="392"/>
      <c r="E3" s="386" t="s">
        <v>52</v>
      </c>
      <c r="F3" s="389"/>
      <c r="G3" s="386" t="s">
        <v>47</v>
      </c>
      <c r="H3" s="389"/>
      <c r="I3" s="386" t="s">
        <v>53</v>
      </c>
      <c r="J3" s="389"/>
      <c r="K3" s="389"/>
      <c r="L3" s="386" t="s">
        <v>48</v>
      </c>
      <c r="M3" s="389"/>
      <c r="N3" s="386" t="s">
        <v>43</v>
      </c>
      <c r="O3" s="389"/>
      <c r="P3" s="389"/>
      <c r="Q3" s="386" t="s">
        <v>49</v>
      </c>
      <c r="R3" s="389"/>
      <c r="S3" s="386" t="s">
        <v>50</v>
      </c>
      <c r="T3" s="389"/>
      <c r="U3" s="384"/>
    </row>
    <row r="4" spans="1:21" ht="20.25" customHeight="1">
      <c r="A4" s="393"/>
      <c r="B4" s="393"/>
      <c r="C4" s="393"/>
      <c r="D4" s="393"/>
      <c r="E4" s="199" t="s">
        <v>3</v>
      </c>
      <c r="F4" s="199" t="s">
        <v>4</v>
      </c>
      <c r="G4" s="199" t="s">
        <v>3</v>
      </c>
      <c r="H4" s="199" t="s">
        <v>4</v>
      </c>
      <c r="I4" s="199" t="s">
        <v>3</v>
      </c>
      <c r="J4" s="199" t="s">
        <v>4</v>
      </c>
      <c r="K4" s="199" t="s">
        <v>5</v>
      </c>
      <c r="L4" s="199" t="s">
        <v>3</v>
      </c>
      <c r="M4" s="199" t="s">
        <v>4</v>
      </c>
      <c r="N4" s="199" t="s">
        <v>3</v>
      </c>
      <c r="O4" s="199" t="s">
        <v>4</v>
      </c>
      <c r="P4" s="199" t="s">
        <v>5</v>
      </c>
      <c r="Q4" s="199" t="s">
        <v>3</v>
      </c>
      <c r="R4" s="199" t="s">
        <v>4</v>
      </c>
      <c r="S4" s="199" t="s">
        <v>3</v>
      </c>
      <c r="T4" s="199" t="s">
        <v>4</v>
      </c>
      <c r="U4" s="385"/>
    </row>
    <row r="5" spans="1:21" ht="20.25" customHeight="1">
      <c r="A5" s="200">
        <v>1</v>
      </c>
      <c r="B5" s="201" t="s">
        <v>28</v>
      </c>
      <c r="C5" s="200">
        <v>41</v>
      </c>
      <c r="D5" s="200">
        <v>27</v>
      </c>
      <c r="E5" s="200">
        <v>32</v>
      </c>
      <c r="F5" s="200">
        <f>E5/C5*100</f>
        <v>78.04878048780488</v>
      </c>
      <c r="G5" s="202">
        <v>9</v>
      </c>
      <c r="H5" s="202">
        <f>G5/C5*100</f>
        <v>21.951219512195124</v>
      </c>
      <c r="I5" s="203">
        <f>E5+G5</f>
        <v>41</v>
      </c>
      <c r="J5" s="203">
        <f>I5/C5*100</f>
        <v>100</v>
      </c>
      <c r="K5" s="203">
        <f>RANK(J5,$J$5:$J$12)</f>
        <v>1</v>
      </c>
      <c r="L5" s="202">
        <v>0</v>
      </c>
      <c r="M5" s="202">
        <f>L5/C5*100</f>
        <v>0</v>
      </c>
      <c r="N5" s="203">
        <f>E5+G5+L5</f>
        <v>41</v>
      </c>
      <c r="O5" s="203">
        <f>N5/C5*100</f>
        <v>100</v>
      </c>
      <c r="P5" s="204">
        <f>RANK(O5,$O$5:$O$12)</f>
        <v>1</v>
      </c>
      <c r="Q5" s="202"/>
      <c r="R5" s="202"/>
      <c r="S5" s="202"/>
      <c r="T5" s="202"/>
      <c r="U5" s="206" t="s">
        <v>40</v>
      </c>
    </row>
    <row r="6" spans="1:21" ht="20.25" customHeight="1">
      <c r="A6" s="200">
        <v>2</v>
      </c>
      <c r="B6" s="201" t="s">
        <v>29</v>
      </c>
      <c r="C6" s="200">
        <v>43</v>
      </c>
      <c r="D6" s="200">
        <v>27</v>
      </c>
      <c r="E6" s="200">
        <v>35</v>
      </c>
      <c r="F6" s="200">
        <f aca="true" t="shared" si="0" ref="F6:F13">E6/C6*100</f>
        <v>81.3953488372093</v>
      </c>
      <c r="G6" s="202">
        <v>8</v>
      </c>
      <c r="H6" s="202">
        <f aca="true" t="shared" si="1" ref="H6:H13">G6/C6*100</f>
        <v>18.6046511627907</v>
      </c>
      <c r="I6" s="203">
        <f aca="true" t="shared" si="2" ref="I6:I13">E6+G6</f>
        <v>43</v>
      </c>
      <c r="J6" s="203">
        <f aca="true" t="shared" si="3" ref="J6:J13">I6/C6*100</f>
        <v>100</v>
      </c>
      <c r="K6" s="203">
        <f aca="true" t="shared" si="4" ref="K6:K12">RANK(J6,$J$5:$J$12)</f>
        <v>1</v>
      </c>
      <c r="L6" s="202">
        <v>0</v>
      </c>
      <c r="M6" s="202">
        <f aca="true" t="shared" si="5" ref="M6:M13">L6/C6*100</f>
        <v>0</v>
      </c>
      <c r="N6" s="203">
        <f aca="true" t="shared" si="6" ref="N6:N13">E6+G6+L6</f>
        <v>43</v>
      </c>
      <c r="O6" s="203">
        <f aca="true" t="shared" si="7" ref="O6:O13">N6/C6*100</f>
        <v>100</v>
      </c>
      <c r="P6" s="204">
        <f aca="true" t="shared" si="8" ref="P6:P12">RANK(O6,$O$5:$O$12)</f>
        <v>1</v>
      </c>
      <c r="Q6" s="202"/>
      <c r="R6" s="202"/>
      <c r="S6" s="202"/>
      <c r="T6" s="202"/>
      <c r="U6" s="206" t="s">
        <v>67</v>
      </c>
    </row>
    <row r="7" spans="1:21" ht="20.25" customHeight="1">
      <c r="A7" s="200">
        <v>3</v>
      </c>
      <c r="B7" s="201" t="s">
        <v>30</v>
      </c>
      <c r="C7" s="200">
        <v>45</v>
      </c>
      <c r="D7" s="200">
        <v>23</v>
      </c>
      <c r="E7" s="200">
        <v>3</v>
      </c>
      <c r="F7" s="200">
        <f t="shared" si="0"/>
        <v>6.666666666666667</v>
      </c>
      <c r="G7" s="202">
        <v>36</v>
      </c>
      <c r="H7" s="202">
        <f t="shared" si="1"/>
        <v>80</v>
      </c>
      <c r="I7" s="203">
        <f t="shared" si="2"/>
        <v>39</v>
      </c>
      <c r="J7" s="203">
        <f t="shared" si="3"/>
        <v>86.66666666666667</v>
      </c>
      <c r="K7" s="203">
        <f t="shared" si="4"/>
        <v>8</v>
      </c>
      <c r="L7" s="202">
        <v>6</v>
      </c>
      <c r="M7" s="202">
        <f t="shared" si="5"/>
        <v>13.333333333333334</v>
      </c>
      <c r="N7" s="203">
        <f t="shared" si="6"/>
        <v>45</v>
      </c>
      <c r="O7" s="203">
        <f t="shared" si="7"/>
        <v>100</v>
      </c>
      <c r="P7" s="204">
        <f t="shared" si="8"/>
        <v>1</v>
      </c>
      <c r="Q7" s="202"/>
      <c r="R7" s="202"/>
      <c r="S7" s="202"/>
      <c r="T7" s="202"/>
      <c r="U7" s="206" t="s">
        <v>78</v>
      </c>
    </row>
    <row r="8" spans="1:21" ht="20.25" customHeight="1">
      <c r="A8" s="200">
        <v>4</v>
      </c>
      <c r="B8" s="201" t="s">
        <v>31</v>
      </c>
      <c r="C8" s="200">
        <v>41</v>
      </c>
      <c r="D8" s="200">
        <v>27</v>
      </c>
      <c r="E8" s="200">
        <v>15</v>
      </c>
      <c r="F8" s="200">
        <f t="shared" si="0"/>
        <v>36.58536585365854</v>
      </c>
      <c r="G8" s="202">
        <v>24</v>
      </c>
      <c r="H8" s="202">
        <f t="shared" si="1"/>
        <v>58.536585365853654</v>
      </c>
      <c r="I8" s="203">
        <f t="shared" si="2"/>
        <v>39</v>
      </c>
      <c r="J8" s="203">
        <f t="shared" si="3"/>
        <v>95.1219512195122</v>
      </c>
      <c r="K8" s="203">
        <f t="shared" si="4"/>
        <v>7</v>
      </c>
      <c r="L8" s="202">
        <v>2</v>
      </c>
      <c r="M8" s="202">
        <f t="shared" si="5"/>
        <v>4.878048780487805</v>
      </c>
      <c r="N8" s="203">
        <f t="shared" si="6"/>
        <v>41</v>
      </c>
      <c r="O8" s="203">
        <f t="shared" si="7"/>
        <v>100</v>
      </c>
      <c r="P8" s="204">
        <f t="shared" si="8"/>
        <v>1</v>
      </c>
      <c r="Q8" s="202"/>
      <c r="R8" s="202"/>
      <c r="S8" s="202"/>
      <c r="T8" s="202"/>
      <c r="U8" s="206" t="s">
        <v>513</v>
      </c>
    </row>
    <row r="9" spans="1:21" ht="20.25" customHeight="1">
      <c r="A9" s="200">
        <v>5</v>
      </c>
      <c r="B9" s="200" t="s">
        <v>32</v>
      </c>
      <c r="C9" s="200">
        <v>36</v>
      </c>
      <c r="D9" s="200">
        <v>12</v>
      </c>
      <c r="E9" s="200">
        <v>10</v>
      </c>
      <c r="F9" s="200">
        <f t="shared" si="0"/>
        <v>27.77777777777778</v>
      </c>
      <c r="G9" s="202">
        <v>25</v>
      </c>
      <c r="H9" s="202">
        <f t="shared" si="1"/>
        <v>69.44444444444444</v>
      </c>
      <c r="I9" s="203">
        <f t="shared" si="2"/>
        <v>35</v>
      </c>
      <c r="J9" s="203">
        <f t="shared" si="3"/>
        <v>97.22222222222221</v>
      </c>
      <c r="K9" s="203">
        <f t="shared" si="4"/>
        <v>5</v>
      </c>
      <c r="L9" s="202">
        <v>1</v>
      </c>
      <c r="M9" s="202">
        <f t="shared" si="5"/>
        <v>2.7777777777777777</v>
      </c>
      <c r="N9" s="203">
        <f t="shared" si="6"/>
        <v>36</v>
      </c>
      <c r="O9" s="203">
        <f t="shared" si="7"/>
        <v>100</v>
      </c>
      <c r="P9" s="204">
        <f t="shared" si="8"/>
        <v>1</v>
      </c>
      <c r="Q9" s="202"/>
      <c r="R9" s="202"/>
      <c r="S9" s="202"/>
      <c r="T9" s="202"/>
      <c r="U9" s="206" t="s">
        <v>514</v>
      </c>
    </row>
    <row r="10" spans="1:21" ht="20.25" customHeight="1">
      <c r="A10" s="200">
        <v>6</v>
      </c>
      <c r="B10" s="200" t="s">
        <v>33</v>
      </c>
      <c r="C10" s="200">
        <v>31</v>
      </c>
      <c r="D10" s="200">
        <v>16</v>
      </c>
      <c r="E10" s="200">
        <v>1</v>
      </c>
      <c r="F10" s="200">
        <f t="shared" si="0"/>
        <v>3.225806451612903</v>
      </c>
      <c r="G10" s="202">
        <v>29</v>
      </c>
      <c r="H10" s="202">
        <f t="shared" si="1"/>
        <v>93.54838709677419</v>
      </c>
      <c r="I10" s="203">
        <f t="shared" si="2"/>
        <v>30</v>
      </c>
      <c r="J10" s="203">
        <f t="shared" si="3"/>
        <v>96.7741935483871</v>
      </c>
      <c r="K10" s="203">
        <f t="shared" si="4"/>
        <v>6</v>
      </c>
      <c r="L10" s="202">
        <v>1</v>
      </c>
      <c r="M10" s="202">
        <f t="shared" si="5"/>
        <v>3.225806451612903</v>
      </c>
      <c r="N10" s="203">
        <f t="shared" si="6"/>
        <v>31</v>
      </c>
      <c r="O10" s="203">
        <f t="shared" si="7"/>
        <v>100</v>
      </c>
      <c r="P10" s="204">
        <f t="shared" si="8"/>
        <v>1</v>
      </c>
      <c r="Q10" s="202"/>
      <c r="R10" s="202"/>
      <c r="S10" s="202"/>
      <c r="T10" s="202"/>
      <c r="U10" s="206" t="s">
        <v>83</v>
      </c>
    </row>
    <row r="11" spans="1:21" ht="20.25" customHeight="1">
      <c r="A11" s="200">
        <v>7</v>
      </c>
      <c r="B11" s="200" t="s">
        <v>34</v>
      </c>
      <c r="C11" s="200">
        <v>34</v>
      </c>
      <c r="D11" s="200">
        <v>13</v>
      </c>
      <c r="E11" s="200">
        <v>10</v>
      </c>
      <c r="F11" s="200">
        <f t="shared" si="0"/>
        <v>29.411764705882355</v>
      </c>
      <c r="G11" s="202">
        <v>24</v>
      </c>
      <c r="H11" s="202">
        <f t="shared" si="1"/>
        <v>70.58823529411765</v>
      </c>
      <c r="I11" s="203">
        <f t="shared" si="2"/>
        <v>34</v>
      </c>
      <c r="J11" s="203">
        <f t="shared" si="3"/>
        <v>100</v>
      </c>
      <c r="K11" s="203">
        <f t="shared" si="4"/>
        <v>1</v>
      </c>
      <c r="L11" s="202">
        <v>0</v>
      </c>
      <c r="M11" s="202">
        <f t="shared" si="5"/>
        <v>0</v>
      </c>
      <c r="N11" s="203">
        <f t="shared" si="6"/>
        <v>34</v>
      </c>
      <c r="O11" s="203">
        <f t="shared" si="7"/>
        <v>100</v>
      </c>
      <c r="P11" s="204">
        <f t="shared" si="8"/>
        <v>1</v>
      </c>
      <c r="Q11" s="202"/>
      <c r="R11" s="202"/>
      <c r="S11" s="202"/>
      <c r="T11" s="202"/>
      <c r="U11" s="206" t="s">
        <v>589</v>
      </c>
    </row>
    <row r="12" spans="1:21" ht="20.25" customHeight="1">
      <c r="A12" s="200">
        <v>8</v>
      </c>
      <c r="B12" s="200" t="s">
        <v>35</v>
      </c>
      <c r="C12" s="200">
        <v>33</v>
      </c>
      <c r="D12" s="200">
        <v>5</v>
      </c>
      <c r="E12" s="200">
        <v>2</v>
      </c>
      <c r="F12" s="200">
        <f t="shared" si="0"/>
        <v>6.0606060606060606</v>
      </c>
      <c r="G12" s="202">
        <v>31</v>
      </c>
      <c r="H12" s="202">
        <f t="shared" si="1"/>
        <v>93.93939393939394</v>
      </c>
      <c r="I12" s="203">
        <f t="shared" si="2"/>
        <v>33</v>
      </c>
      <c r="J12" s="203">
        <f t="shared" si="3"/>
        <v>100</v>
      </c>
      <c r="K12" s="203">
        <f t="shared" si="4"/>
        <v>1</v>
      </c>
      <c r="L12" s="202">
        <v>0</v>
      </c>
      <c r="M12" s="202">
        <f t="shared" si="5"/>
        <v>0</v>
      </c>
      <c r="N12" s="203">
        <f t="shared" si="6"/>
        <v>33</v>
      </c>
      <c r="O12" s="203">
        <f t="shared" si="7"/>
        <v>100</v>
      </c>
      <c r="P12" s="204">
        <f t="shared" si="8"/>
        <v>1</v>
      </c>
      <c r="Q12" s="202"/>
      <c r="R12" s="202"/>
      <c r="S12" s="202"/>
      <c r="T12" s="202"/>
      <c r="U12" s="206" t="s">
        <v>593</v>
      </c>
    </row>
    <row r="13" spans="1:21" ht="20.25" customHeight="1">
      <c r="A13" s="197" t="s">
        <v>6</v>
      </c>
      <c r="B13" s="213"/>
      <c r="C13" s="200">
        <f>SUM(C5:C12)</f>
        <v>304</v>
      </c>
      <c r="D13" s="200">
        <f>SUM(D5:D12)</f>
        <v>150</v>
      </c>
      <c r="E13" s="200">
        <f>SUM(E5:E12)</f>
        <v>108</v>
      </c>
      <c r="F13" s="200">
        <f t="shared" si="0"/>
        <v>35.526315789473685</v>
      </c>
      <c r="G13" s="202">
        <f>SUM(G5:G12)</f>
        <v>186</v>
      </c>
      <c r="H13" s="202">
        <f t="shared" si="1"/>
        <v>61.18421052631579</v>
      </c>
      <c r="I13" s="203">
        <f t="shared" si="2"/>
        <v>294</v>
      </c>
      <c r="J13" s="203">
        <f t="shared" si="3"/>
        <v>96.71052631578947</v>
      </c>
      <c r="K13" s="203"/>
      <c r="L13" s="202">
        <f>SUM(L5:L12)</f>
        <v>10</v>
      </c>
      <c r="M13" s="202">
        <f t="shared" si="5"/>
        <v>3.289473684210526</v>
      </c>
      <c r="N13" s="203">
        <f t="shared" si="6"/>
        <v>304</v>
      </c>
      <c r="O13" s="203">
        <f t="shared" si="7"/>
        <v>100</v>
      </c>
      <c r="P13" s="203"/>
      <c r="Q13" s="202"/>
      <c r="R13" s="202"/>
      <c r="S13" s="202"/>
      <c r="T13" s="202"/>
      <c r="U13" s="206"/>
    </row>
    <row r="14" ht="22.5" customHeight="1"/>
    <row r="15" spans="1:21" ht="22.5" customHeight="1">
      <c r="A15" s="191" t="s">
        <v>46</v>
      </c>
      <c r="B15" s="191"/>
      <c r="C15" s="190"/>
      <c r="D15" s="190"/>
      <c r="E15" s="190"/>
      <c r="F15" s="190"/>
      <c r="G15" s="190"/>
      <c r="H15" s="190"/>
      <c r="I15" s="191"/>
      <c r="J15" s="191"/>
      <c r="K15" s="191"/>
      <c r="L15" s="190"/>
      <c r="M15" s="190"/>
      <c r="N15" s="191"/>
      <c r="O15" s="191"/>
      <c r="P15" s="191"/>
      <c r="Q15" s="190"/>
      <c r="R15" s="190"/>
      <c r="S15" s="190"/>
      <c r="T15" s="190"/>
      <c r="U15" s="212"/>
    </row>
    <row r="16" spans="1:21" ht="20.25" customHeight="1">
      <c r="A16" s="380" t="s">
        <v>0</v>
      </c>
      <c r="B16" s="380" t="s">
        <v>1</v>
      </c>
      <c r="C16" s="380" t="s">
        <v>2</v>
      </c>
      <c r="D16" s="380" t="s">
        <v>51</v>
      </c>
      <c r="E16" s="386" t="s">
        <v>594</v>
      </c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3" t="s">
        <v>7</v>
      </c>
    </row>
    <row r="17" spans="1:21" ht="20.25" customHeight="1">
      <c r="A17" s="392"/>
      <c r="B17" s="392"/>
      <c r="C17" s="392"/>
      <c r="D17" s="392"/>
      <c r="E17" s="386" t="s">
        <v>52</v>
      </c>
      <c r="F17" s="389"/>
      <c r="G17" s="386" t="s">
        <v>47</v>
      </c>
      <c r="H17" s="389"/>
      <c r="I17" s="386" t="s">
        <v>53</v>
      </c>
      <c r="J17" s="389"/>
      <c r="K17" s="389"/>
      <c r="L17" s="386" t="s">
        <v>48</v>
      </c>
      <c r="M17" s="389"/>
      <c r="N17" s="386" t="s">
        <v>43</v>
      </c>
      <c r="O17" s="389"/>
      <c r="P17" s="389"/>
      <c r="Q17" s="386" t="s">
        <v>49</v>
      </c>
      <c r="R17" s="389"/>
      <c r="S17" s="386" t="s">
        <v>50</v>
      </c>
      <c r="T17" s="389"/>
      <c r="U17" s="384"/>
    </row>
    <row r="18" spans="1:21" ht="20.25" customHeight="1">
      <c r="A18" s="393"/>
      <c r="B18" s="393"/>
      <c r="C18" s="393"/>
      <c r="D18" s="393"/>
      <c r="E18" s="199" t="s">
        <v>3</v>
      </c>
      <c r="F18" s="199" t="s">
        <v>4</v>
      </c>
      <c r="G18" s="199" t="s">
        <v>3</v>
      </c>
      <c r="H18" s="199" t="s">
        <v>4</v>
      </c>
      <c r="I18" s="199" t="s">
        <v>3</v>
      </c>
      <c r="J18" s="199" t="s">
        <v>4</v>
      </c>
      <c r="K18" s="199" t="s">
        <v>5</v>
      </c>
      <c r="L18" s="199" t="s">
        <v>3</v>
      </c>
      <c r="M18" s="199" t="s">
        <v>4</v>
      </c>
      <c r="N18" s="199" t="s">
        <v>3</v>
      </c>
      <c r="O18" s="199" t="s">
        <v>4</v>
      </c>
      <c r="P18" s="199" t="s">
        <v>5</v>
      </c>
      <c r="Q18" s="199" t="s">
        <v>3</v>
      </c>
      <c r="R18" s="199" t="s">
        <v>4</v>
      </c>
      <c r="S18" s="199" t="s">
        <v>3</v>
      </c>
      <c r="T18" s="199" t="s">
        <v>4</v>
      </c>
      <c r="U18" s="385"/>
    </row>
    <row r="19" spans="1:21" ht="22.5" customHeight="1">
      <c r="A19" s="200">
        <v>1</v>
      </c>
      <c r="B19" s="201" t="s">
        <v>28</v>
      </c>
      <c r="C19" s="200">
        <v>41</v>
      </c>
      <c r="D19" s="200">
        <v>27</v>
      </c>
      <c r="E19" s="200">
        <v>30</v>
      </c>
      <c r="F19" s="200">
        <f>E19/C19*100</f>
        <v>73.17073170731707</v>
      </c>
      <c r="G19" s="202">
        <v>11</v>
      </c>
      <c r="H19" s="202">
        <f>G19/C19*100</f>
        <v>26.82926829268293</v>
      </c>
      <c r="I19" s="203">
        <f>E19+G19</f>
        <v>41</v>
      </c>
      <c r="J19" s="203">
        <f>I19/C19*100</f>
        <v>100</v>
      </c>
      <c r="K19" s="203">
        <f>RANK(J19,$J$19:$J$26)</f>
        <v>1</v>
      </c>
      <c r="L19" s="202">
        <v>0</v>
      </c>
      <c r="M19" s="202">
        <f>L19/C19*100</f>
        <v>0</v>
      </c>
      <c r="N19" s="203">
        <f>E19+G19+L19</f>
        <v>41</v>
      </c>
      <c r="O19" s="203">
        <f>N19/C19*100</f>
        <v>100</v>
      </c>
      <c r="P19" s="204">
        <f>RANK(O19,$O$19:$O$26)</f>
        <v>1</v>
      </c>
      <c r="Q19" s="202"/>
      <c r="R19" s="202"/>
      <c r="S19" s="202"/>
      <c r="T19" s="202"/>
      <c r="U19" s="206" t="s">
        <v>40</v>
      </c>
    </row>
    <row r="20" spans="1:21" ht="22.5" customHeight="1">
      <c r="A20" s="200">
        <v>2</v>
      </c>
      <c r="B20" s="201" t="s">
        <v>29</v>
      </c>
      <c r="C20" s="200">
        <v>43</v>
      </c>
      <c r="D20" s="200">
        <v>27</v>
      </c>
      <c r="E20" s="200">
        <v>31</v>
      </c>
      <c r="F20" s="200">
        <f aca="true" t="shared" si="9" ref="F20:F27">E20/C20*100</f>
        <v>72.09302325581395</v>
      </c>
      <c r="G20" s="202">
        <v>12</v>
      </c>
      <c r="H20" s="202">
        <f aca="true" t="shared" si="10" ref="H20:H27">G20/C20*100</f>
        <v>27.906976744186046</v>
      </c>
      <c r="I20" s="203">
        <f aca="true" t="shared" si="11" ref="I20:I27">E20+G20</f>
        <v>43</v>
      </c>
      <c r="J20" s="203">
        <f aca="true" t="shared" si="12" ref="J20:J27">I20/C20*100</f>
        <v>100</v>
      </c>
      <c r="K20" s="203">
        <f aca="true" t="shared" si="13" ref="K20:K26">RANK(J20,$J$19:$J$26)</f>
        <v>1</v>
      </c>
      <c r="L20" s="202">
        <v>0</v>
      </c>
      <c r="M20" s="202">
        <f aca="true" t="shared" si="14" ref="M20:M27">L20/C20*100</f>
        <v>0</v>
      </c>
      <c r="N20" s="203">
        <f aca="true" t="shared" si="15" ref="N20:N27">E20+G20+L20</f>
        <v>43</v>
      </c>
      <c r="O20" s="203">
        <f aca="true" t="shared" si="16" ref="O20:O27">N20/C20*100</f>
        <v>100</v>
      </c>
      <c r="P20" s="204">
        <f aca="true" t="shared" si="17" ref="P20:P26">RANK(O20,$O$19:$O$26)</f>
        <v>1</v>
      </c>
      <c r="Q20" s="202"/>
      <c r="R20" s="202"/>
      <c r="S20" s="202"/>
      <c r="T20" s="202"/>
      <c r="U20" s="206" t="s">
        <v>67</v>
      </c>
    </row>
    <row r="21" spans="1:21" ht="22.5" customHeight="1">
      <c r="A21" s="200">
        <v>3</v>
      </c>
      <c r="B21" s="201" t="s">
        <v>30</v>
      </c>
      <c r="C21" s="200">
        <v>45</v>
      </c>
      <c r="D21" s="200">
        <v>24</v>
      </c>
      <c r="E21" s="200">
        <v>3</v>
      </c>
      <c r="F21" s="200">
        <f t="shared" si="9"/>
        <v>6.666666666666667</v>
      </c>
      <c r="G21" s="202">
        <v>41</v>
      </c>
      <c r="H21" s="202">
        <f t="shared" si="10"/>
        <v>91.11111111111111</v>
      </c>
      <c r="I21" s="203">
        <f t="shared" si="11"/>
        <v>44</v>
      </c>
      <c r="J21" s="203">
        <f t="shared" si="12"/>
        <v>97.77777777777777</v>
      </c>
      <c r="K21" s="203">
        <f t="shared" si="13"/>
        <v>4</v>
      </c>
      <c r="L21" s="202">
        <v>1</v>
      </c>
      <c r="M21" s="202">
        <f t="shared" si="14"/>
        <v>2.2222222222222223</v>
      </c>
      <c r="N21" s="203">
        <f t="shared" si="15"/>
        <v>45</v>
      </c>
      <c r="O21" s="203">
        <f t="shared" si="16"/>
        <v>100</v>
      </c>
      <c r="P21" s="204">
        <f t="shared" si="17"/>
        <v>1</v>
      </c>
      <c r="Q21" s="202"/>
      <c r="R21" s="202"/>
      <c r="S21" s="202"/>
      <c r="T21" s="202"/>
      <c r="U21" s="206" t="s">
        <v>78</v>
      </c>
    </row>
    <row r="22" spans="1:21" ht="22.5" customHeight="1">
      <c r="A22" s="200">
        <v>4</v>
      </c>
      <c r="B22" s="201" t="s">
        <v>31</v>
      </c>
      <c r="C22" s="200">
        <v>41</v>
      </c>
      <c r="D22" s="200">
        <v>27</v>
      </c>
      <c r="E22" s="200">
        <v>12</v>
      </c>
      <c r="F22" s="200">
        <f t="shared" si="9"/>
        <v>29.268292682926827</v>
      </c>
      <c r="G22" s="202">
        <v>27</v>
      </c>
      <c r="H22" s="202">
        <f t="shared" si="10"/>
        <v>65.85365853658537</v>
      </c>
      <c r="I22" s="203">
        <f t="shared" si="11"/>
        <v>39</v>
      </c>
      <c r="J22" s="203">
        <f t="shared" si="12"/>
        <v>95.1219512195122</v>
      </c>
      <c r="K22" s="203">
        <f t="shared" si="13"/>
        <v>5</v>
      </c>
      <c r="L22" s="202">
        <v>2</v>
      </c>
      <c r="M22" s="202">
        <f t="shared" si="14"/>
        <v>4.878048780487805</v>
      </c>
      <c r="N22" s="203">
        <f t="shared" si="15"/>
        <v>41</v>
      </c>
      <c r="O22" s="203">
        <f t="shared" si="16"/>
        <v>100</v>
      </c>
      <c r="P22" s="204">
        <f t="shared" si="17"/>
        <v>1</v>
      </c>
      <c r="Q22" s="202"/>
      <c r="R22" s="202"/>
      <c r="S22" s="202"/>
      <c r="T22" s="202"/>
      <c r="U22" s="206" t="s">
        <v>513</v>
      </c>
    </row>
    <row r="23" spans="1:21" ht="22.5" customHeight="1">
      <c r="A23" s="200">
        <v>5</v>
      </c>
      <c r="B23" s="200" t="s">
        <v>32</v>
      </c>
      <c r="C23" s="200">
        <v>36</v>
      </c>
      <c r="D23" s="200">
        <v>12</v>
      </c>
      <c r="E23" s="200">
        <v>5</v>
      </c>
      <c r="F23" s="200">
        <f t="shared" si="9"/>
        <v>13.88888888888889</v>
      </c>
      <c r="G23" s="202">
        <v>26</v>
      </c>
      <c r="H23" s="202">
        <f t="shared" si="10"/>
        <v>72.22222222222221</v>
      </c>
      <c r="I23" s="203">
        <f t="shared" si="11"/>
        <v>31</v>
      </c>
      <c r="J23" s="203">
        <f t="shared" si="12"/>
        <v>86.11111111111111</v>
      </c>
      <c r="K23" s="203">
        <f t="shared" si="13"/>
        <v>7</v>
      </c>
      <c r="L23" s="202">
        <v>5</v>
      </c>
      <c r="M23" s="202">
        <f t="shared" si="14"/>
        <v>13.88888888888889</v>
      </c>
      <c r="N23" s="203">
        <f t="shared" si="15"/>
        <v>36</v>
      </c>
      <c r="O23" s="203">
        <f t="shared" si="16"/>
        <v>100</v>
      </c>
      <c r="P23" s="204">
        <f t="shared" si="17"/>
        <v>1</v>
      </c>
      <c r="Q23" s="202"/>
      <c r="R23" s="202"/>
      <c r="S23" s="202"/>
      <c r="T23" s="202"/>
      <c r="U23" s="206" t="s">
        <v>514</v>
      </c>
    </row>
    <row r="24" spans="1:21" ht="22.5" customHeight="1">
      <c r="A24" s="200">
        <v>6</v>
      </c>
      <c r="B24" s="200" t="s">
        <v>33</v>
      </c>
      <c r="C24" s="200">
        <v>31</v>
      </c>
      <c r="D24" s="200">
        <v>16</v>
      </c>
      <c r="E24" s="200">
        <v>0</v>
      </c>
      <c r="F24" s="200">
        <f t="shared" si="9"/>
        <v>0</v>
      </c>
      <c r="G24" s="202">
        <v>19</v>
      </c>
      <c r="H24" s="202">
        <f t="shared" si="10"/>
        <v>61.29032258064516</v>
      </c>
      <c r="I24" s="203">
        <f t="shared" si="11"/>
        <v>19</v>
      </c>
      <c r="J24" s="203">
        <f t="shared" si="12"/>
        <v>61.29032258064516</v>
      </c>
      <c r="K24" s="203">
        <f t="shared" si="13"/>
        <v>8</v>
      </c>
      <c r="L24" s="202">
        <v>12</v>
      </c>
      <c r="M24" s="202">
        <f t="shared" si="14"/>
        <v>38.70967741935484</v>
      </c>
      <c r="N24" s="203">
        <f t="shared" si="15"/>
        <v>31</v>
      </c>
      <c r="O24" s="203">
        <f t="shared" si="16"/>
        <v>100</v>
      </c>
      <c r="P24" s="204">
        <f t="shared" si="17"/>
        <v>1</v>
      </c>
      <c r="Q24" s="202"/>
      <c r="R24" s="202"/>
      <c r="S24" s="202"/>
      <c r="T24" s="202"/>
      <c r="U24" s="206" t="s">
        <v>83</v>
      </c>
    </row>
    <row r="25" spans="1:21" ht="22.5" customHeight="1">
      <c r="A25" s="200">
        <v>7</v>
      </c>
      <c r="B25" s="200" t="s">
        <v>34</v>
      </c>
      <c r="C25" s="200">
        <v>34</v>
      </c>
      <c r="D25" s="200">
        <v>13</v>
      </c>
      <c r="E25" s="200">
        <v>4</v>
      </c>
      <c r="F25" s="200">
        <f t="shared" si="9"/>
        <v>11.76470588235294</v>
      </c>
      <c r="G25" s="202">
        <v>28</v>
      </c>
      <c r="H25" s="202">
        <f t="shared" si="10"/>
        <v>82.35294117647058</v>
      </c>
      <c r="I25" s="203">
        <f t="shared" si="11"/>
        <v>32</v>
      </c>
      <c r="J25" s="203">
        <f t="shared" si="12"/>
        <v>94.11764705882352</v>
      </c>
      <c r="K25" s="203">
        <f t="shared" si="13"/>
        <v>6</v>
      </c>
      <c r="L25" s="202">
        <v>2</v>
      </c>
      <c r="M25" s="202">
        <f t="shared" si="14"/>
        <v>5.88235294117647</v>
      </c>
      <c r="N25" s="203">
        <f t="shared" si="15"/>
        <v>34</v>
      </c>
      <c r="O25" s="203">
        <f t="shared" si="16"/>
        <v>100</v>
      </c>
      <c r="P25" s="204">
        <f t="shared" si="17"/>
        <v>1</v>
      </c>
      <c r="Q25" s="202"/>
      <c r="R25" s="202"/>
      <c r="S25" s="202"/>
      <c r="T25" s="202"/>
      <c r="U25" s="206" t="s">
        <v>589</v>
      </c>
    </row>
    <row r="26" spans="1:21" ht="22.5" customHeight="1">
      <c r="A26" s="200">
        <v>8</v>
      </c>
      <c r="B26" s="200" t="s">
        <v>35</v>
      </c>
      <c r="C26" s="200">
        <v>33</v>
      </c>
      <c r="D26" s="200">
        <v>5</v>
      </c>
      <c r="E26" s="200">
        <v>0</v>
      </c>
      <c r="F26" s="200">
        <f t="shared" si="9"/>
        <v>0</v>
      </c>
      <c r="G26" s="202">
        <v>33</v>
      </c>
      <c r="H26" s="202">
        <f t="shared" si="10"/>
        <v>100</v>
      </c>
      <c r="I26" s="203">
        <f t="shared" si="11"/>
        <v>33</v>
      </c>
      <c r="J26" s="203">
        <f t="shared" si="12"/>
        <v>100</v>
      </c>
      <c r="K26" s="203">
        <f t="shared" si="13"/>
        <v>1</v>
      </c>
      <c r="L26" s="202">
        <v>0</v>
      </c>
      <c r="M26" s="202">
        <f t="shared" si="14"/>
        <v>0</v>
      </c>
      <c r="N26" s="203">
        <f t="shared" si="15"/>
        <v>33</v>
      </c>
      <c r="O26" s="203">
        <f t="shared" si="16"/>
        <v>100</v>
      </c>
      <c r="P26" s="204">
        <f t="shared" si="17"/>
        <v>1</v>
      </c>
      <c r="Q26" s="202"/>
      <c r="R26" s="202"/>
      <c r="S26" s="202"/>
      <c r="T26" s="202"/>
      <c r="U26" s="206" t="s">
        <v>593</v>
      </c>
    </row>
    <row r="27" spans="1:21" ht="22.5" customHeight="1">
      <c r="A27" s="197" t="s">
        <v>6</v>
      </c>
      <c r="B27" s="213"/>
      <c r="C27" s="200">
        <f>SUM(C19:C26)</f>
        <v>304</v>
      </c>
      <c r="D27" s="200">
        <f>SUM(D19:D26)</f>
        <v>151</v>
      </c>
      <c r="E27" s="200">
        <f>SUM(E19:E26)</f>
        <v>85</v>
      </c>
      <c r="F27" s="200">
        <f t="shared" si="9"/>
        <v>27.960526315789476</v>
      </c>
      <c r="G27" s="202">
        <f>SUM(G19:G26)</f>
        <v>197</v>
      </c>
      <c r="H27" s="202">
        <f t="shared" si="10"/>
        <v>64.80263157894737</v>
      </c>
      <c r="I27" s="203">
        <f t="shared" si="11"/>
        <v>282</v>
      </c>
      <c r="J27" s="203">
        <f t="shared" si="12"/>
        <v>92.76315789473685</v>
      </c>
      <c r="K27" s="203"/>
      <c r="L27" s="202">
        <f>SUM(L19:L26)</f>
        <v>22</v>
      </c>
      <c r="M27" s="202">
        <f t="shared" si="14"/>
        <v>7.236842105263158</v>
      </c>
      <c r="N27" s="203">
        <f t="shared" si="15"/>
        <v>304</v>
      </c>
      <c r="O27" s="203">
        <f t="shared" si="16"/>
        <v>100</v>
      </c>
      <c r="P27" s="203"/>
      <c r="Q27" s="202"/>
      <c r="R27" s="202"/>
      <c r="S27" s="202"/>
      <c r="T27" s="202"/>
      <c r="U27" s="206"/>
    </row>
  </sheetData>
  <sheetProtection/>
  <mergeCells count="26">
    <mergeCell ref="U16:U18"/>
    <mergeCell ref="E17:F17"/>
    <mergeCell ref="G17:H17"/>
    <mergeCell ref="I17:K17"/>
    <mergeCell ref="L17:M17"/>
    <mergeCell ref="N17:P17"/>
    <mergeCell ref="Q17:R17"/>
    <mergeCell ref="S17:T17"/>
    <mergeCell ref="A16:A18"/>
    <mergeCell ref="B16:B18"/>
    <mergeCell ref="C16:C18"/>
    <mergeCell ref="D16:D18"/>
    <mergeCell ref="E16:T16"/>
    <mergeCell ref="A2:A4"/>
    <mergeCell ref="B2:B4"/>
    <mergeCell ref="C2:C4"/>
    <mergeCell ref="D2:D4"/>
    <mergeCell ref="E2:T2"/>
    <mergeCell ref="U2:U4"/>
    <mergeCell ref="E3:F3"/>
    <mergeCell ref="G3:H3"/>
    <mergeCell ref="I3:K3"/>
    <mergeCell ref="L3:M3"/>
    <mergeCell ref="N3:P3"/>
    <mergeCell ref="Q3:R3"/>
    <mergeCell ref="S3:T3"/>
  </mergeCells>
  <printOptions/>
  <pageMargins left="0.56" right="0.2" top="0.25" bottom="0.24" header="0.2" footer="0.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5"/>
  <sheetViews>
    <sheetView zoomScalePageLayoutView="0" workbookViewId="0" topLeftCell="A45">
      <selection activeCell="F49" sqref="F49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6.00390625" style="0" customWidth="1"/>
    <col min="4" max="4" width="6.7109375" style="0" customWidth="1"/>
    <col min="5" max="5" width="6.421875" style="0" customWidth="1"/>
    <col min="6" max="6" width="7.421875" style="0" customWidth="1"/>
    <col min="7" max="7" width="6.421875" style="0" customWidth="1"/>
    <col min="8" max="8" width="7.421875" style="0" customWidth="1"/>
    <col min="9" max="9" width="7.28125" style="0" customWidth="1"/>
    <col min="10" max="10" width="6.7109375" style="0" customWidth="1"/>
    <col min="11" max="11" width="6.421875" style="0" customWidth="1"/>
    <col min="12" max="12" width="5.8515625" style="0" customWidth="1"/>
    <col min="13" max="13" width="7.421875" style="0" customWidth="1"/>
    <col min="14" max="14" width="6.57421875" style="0" customWidth="1"/>
    <col min="15" max="15" width="7.57421875" style="0" customWidth="1"/>
    <col min="16" max="16" width="5.57421875" style="0" customWidth="1"/>
    <col min="17" max="18" width="6.7109375" style="0" customWidth="1"/>
    <col min="19" max="19" width="5.7109375" style="0" customWidth="1"/>
    <col min="20" max="20" width="6.140625" style="0" customWidth="1"/>
    <col min="21" max="21" width="12.421875" style="0" customWidth="1"/>
    <col min="24" max="44" width="9.140625" style="5" customWidth="1"/>
  </cols>
  <sheetData>
    <row r="1" spans="1:44" ht="20.25">
      <c r="A1" s="407" t="s">
        <v>596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</row>
    <row r="2" spans="1:44" ht="16.5">
      <c r="A2" s="190"/>
      <c r="B2" s="191" t="s">
        <v>44</v>
      </c>
      <c r="C2" s="191"/>
      <c r="D2" s="191"/>
      <c r="E2" s="190"/>
      <c r="F2" s="190"/>
      <c r="G2" s="190"/>
      <c r="H2" s="190"/>
      <c r="I2" s="191"/>
      <c r="J2" s="191"/>
      <c r="K2" s="191"/>
      <c r="L2" s="190"/>
      <c r="M2" s="190"/>
      <c r="N2" s="191"/>
      <c r="O2" s="191"/>
      <c r="P2" s="191"/>
      <c r="Q2" s="190"/>
      <c r="R2" s="190"/>
      <c r="S2" s="192"/>
      <c r="T2" s="192"/>
      <c r="U2" s="193"/>
      <c r="W2">
        <f aca="true" t="shared" si="0" ref="W2:W46">E2+G2+L2+Q2+S2</f>
        <v>0</v>
      </c>
      <c r="X2" s="208"/>
      <c r="Y2" s="209"/>
      <c r="Z2" s="209"/>
      <c r="AA2" s="209"/>
      <c r="AB2" s="208"/>
      <c r="AC2" s="208"/>
      <c r="AD2" s="208"/>
      <c r="AE2" s="208"/>
      <c r="AF2" s="209"/>
      <c r="AG2" s="209"/>
      <c r="AH2" s="209"/>
      <c r="AI2" s="208"/>
      <c r="AJ2" s="208"/>
      <c r="AK2" s="209"/>
      <c r="AL2" s="209"/>
      <c r="AM2" s="209"/>
      <c r="AN2" s="208"/>
      <c r="AO2" s="208"/>
      <c r="AP2" s="227"/>
      <c r="AQ2" s="227"/>
      <c r="AR2" s="228"/>
    </row>
    <row r="3" spans="1:44" ht="16.5">
      <c r="A3" s="380" t="s">
        <v>0</v>
      </c>
      <c r="B3" s="380" t="s">
        <v>1</v>
      </c>
      <c r="C3" s="380" t="s">
        <v>2</v>
      </c>
      <c r="D3" s="194"/>
      <c r="E3" s="386" t="s">
        <v>598</v>
      </c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3" t="s">
        <v>7</v>
      </c>
      <c r="X3" s="493"/>
      <c r="Y3" s="493"/>
      <c r="Z3" s="493"/>
      <c r="AA3" s="207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6"/>
    </row>
    <row r="4" spans="1:44" ht="16.5">
      <c r="A4" s="381"/>
      <c r="B4" s="381"/>
      <c r="C4" s="381"/>
      <c r="D4" s="214"/>
      <c r="E4" s="386" t="s">
        <v>52</v>
      </c>
      <c r="F4" s="387"/>
      <c r="G4" s="388" t="s">
        <v>47</v>
      </c>
      <c r="H4" s="388"/>
      <c r="I4" s="386" t="s">
        <v>53</v>
      </c>
      <c r="J4" s="389"/>
      <c r="K4" s="387"/>
      <c r="L4" s="386" t="s">
        <v>48</v>
      </c>
      <c r="M4" s="387"/>
      <c r="N4" s="390" t="s">
        <v>43</v>
      </c>
      <c r="O4" s="391"/>
      <c r="P4" s="391"/>
      <c r="Q4" s="386" t="s">
        <v>49</v>
      </c>
      <c r="R4" s="387"/>
      <c r="S4" s="386" t="s">
        <v>50</v>
      </c>
      <c r="T4" s="387"/>
      <c r="U4" s="384"/>
      <c r="X4" s="495"/>
      <c r="Y4" s="495"/>
      <c r="Z4" s="495"/>
      <c r="AA4" s="229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6"/>
    </row>
    <row r="5" spans="1:44" ht="16.5">
      <c r="A5" s="382"/>
      <c r="B5" s="382"/>
      <c r="C5" s="382"/>
      <c r="D5" s="211" t="s">
        <v>51</v>
      </c>
      <c r="E5" s="199" t="s">
        <v>3</v>
      </c>
      <c r="F5" s="199" t="s">
        <v>4</v>
      </c>
      <c r="G5" s="199" t="s">
        <v>3</v>
      </c>
      <c r="H5" s="199" t="s">
        <v>4</v>
      </c>
      <c r="I5" s="199" t="s">
        <v>3</v>
      </c>
      <c r="J5" s="199" t="s">
        <v>4</v>
      </c>
      <c r="K5" s="199" t="s">
        <v>5</v>
      </c>
      <c r="L5" s="199" t="s">
        <v>3</v>
      </c>
      <c r="M5" s="199" t="s">
        <v>4</v>
      </c>
      <c r="N5" s="199" t="s">
        <v>3</v>
      </c>
      <c r="O5" s="199" t="s">
        <v>4</v>
      </c>
      <c r="P5" s="199" t="s">
        <v>5</v>
      </c>
      <c r="Q5" s="199" t="s">
        <v>3</v>
      </c>
      <c r="R5" s="199" t="s">
        <v>4</v>
      </c>
      <c r="S5" s="199" t="s">
        <v>3</v>
      </c>
      <c r="T5" s="199" t="s">
        <v>4</v>
      </c>
      <c r="U5" s="385"/>
      <c r="X5" s="495"/>
      <c r="Y5" s="495"/>
      <c r="Z5" s="495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496"/>
    </row>
    <row r="6" spans="1:44" ht="43.5" customHeight="1">
      <c r="A6" s="200">
        <v>1</v>
      </c>
      <c r="B6" s="201" t="s">
        <v>8</v>
      </c>
      <c r="C6" s="200">
        <v>45</v>
      </c>
      <c r="D6" s="200">
        <v>26</v>
      </c>
      <c r="E6" s="200">
        <v>37</v>
      </c>
      <c r="F6" s="200">
        <f>E6/C6*100</f>
        <v>82.22222222222221</v>
      </c>
      <c r="G6" s="202">
        <v>7</v>
      </c>
      <c r="H6" s="202">
        <f>G6/C6*100</f>
        <v>15.555555555555555</v>
      </c>
      <c r="I6" s="203">
        <f>E6+G6</f>
        <v>44</v>
      </c>
      <c r="J6" s="203">
        <f>I6/C6*100</f>
        <v>97.77777777777777</v>
      </c>
      <c r="K6" s="203">
        <f>RANK(J6,$J$6:$J$13)</f>
        <v>1</v>
      </c>
      <c r="L6" s="202">
        <v>1</v>
      </c>
      <c r="M6" s="202">
        <f>L6/C6*100</f>
        <v>2.2222222222222223</v>
      </c>
      <c r="N6" s="203">
        <f>E6+G6+L6</f>
        <v>45</v>
      </c>
      <c r="O6" s="203">
        <f>N6/C6*100</f>
        <v>100</v>
      </c>
      <c r="P6" s="204">
        <f>RANK(O6,$O$6:$O$13)</f>
        <v>1</v>
      </c>
      <c r="Q6" s="202"/>
      <c r="R6" s="202">
        <f>Q6/C6*100</f>
        <v>0</v>
      </c>
      <c r="S6" s="202"/>
      <c r="T6" s="202">
        <f aca="true" t="shared" si="1" ref="T6:T14">S6/C6*100</f>
        <v>0</v>
      </c>
      <c r="U6" s="206" t="s">
        <v>25</v>
      </c>
      <c r="V6" s="200">
        <v>46</v>
      </c>
      <c r="W6">
        <f t="shared" si="0"/>
        <v>45</v>
      </c>
      <c r="X6" s="208"/>
      <c r="Y6" s="230"/>
      <c r="Z6" s="208"/>
      <c r="AA6" s="208"/>
      <c r="AB6" s="208"/>
      <c r="AC6" s="208"/>
      <c r="AD6" s="216"/>
      <c r="AE6" s="216"/>
      <c r="AF6" s="217"/>
      <c r="AG6" s="217"/>
      <c r="AH6" s="217"/>
      <c r="AI6" s="216"/>
      <c r="AJ6" s="216"/>
      <c r="AK6" s="217"/>
      <c r="AL6" s="217"/>
      <c r="AM6" s="231"/>
      <c r="AN6" s="216"/>
      <c r="AO6" s="216"/>
      <c r="AP6" s="216"/>
      <c r="AQ6" s="216"/>
      <c r="AR6" s="210"/>
    </row>
    <row r="7" spans="1:44" ht="43.5" customHeight="1">
      <c r="A7" s="200">
        <v>2</v>
      </c>
      <c r="B7" s="201" t="s">
        <v>9</v>
      </c>
      <c r="C7" s="200">
        <v>42</v>
      </c>
      <c r="D7" s="200">
        <v>16</v>
      </c>
      <c r="E7" s="200">
        <v>9</v>
      </c>
      <c r="F7" s="200">
        <f aca="true" t="shared" si="2" ref="F7:F13">E7/C7*100</f>
        <v>21.428571428571427</v>
      </c>
      <c r="G7" s="202">
        <v>18</v>
      </c>
      <c r="H7" s="202">
        <f aca="true" t="shared" si="3" ref="H7:H14">G7/C7*100</f>
        <v>42.857142857142854</v>
      </c>
      <c r="I7" s="203">
        <f aca="true" t="shared" si="4" ref="I7:I14">E7+G7</f>
        <v>27</v>
      </c>
      <c r="J7" s="203">
        <f aca="true" t="shared" si="5" ref="J7:J14">I7/C7*100</f>
        <v>64.28571428571429</v>
      </c>
      <c r="K7" s="203">
        <f aca="true" t="shared" si="6" ref="K7:K13">RANK(J7,$J$6:$J$13)</f>
        <v>4</v>
      </c>
      <c r="L7" s="202">
        <v>11</v>
      </c>
      <c r="M7" s="202">
        <f aca="true" t="shared" si="7" ref="M7:M14">L7/C7*100</f>
        <v>26.190476190476193</v>
      </c>
      <c r="N7" s="203">
        <f aca="true" t="shared" si="8" ref="N7:N13">E7+G7+L7</f>
        <v>38</v>
      </c>
      <c r="O7" s="203">
        <f aca="true" t="shared" si="9" ref="O7:O14">N7/C7*100</f>
        <v>90.47619047619048</v>
      </c>
      <c r="P7" s="204">
        <f aca="true" t="shared" si="10" ref="P7:P13">RANK(O7,$O$6:$O$13)</f>
        <v>5</v>
      </c>
      <c r="Q7" s="202">
        <v>2</v>
      </c>
      <c r="R7" s="202">
        <f aca="true" t="shared" si="11" ref="R7:R14">Q7/C7*100</f>
        <v>4.761904761904762</v>
      </c>
      <c r="S7" s="202">
        <v>2</v>
      </c>
      <c r="T7" s="202">
        <f t="shared" si="1"/>
        <v>4.761904761904762</v>
      </c>
      <c r="U7" s="206" t="s">
        <v>38</v>
      </c>
      <c r="V7" s="200">
        <v>42</v>
      </c>
      <c r="W7">
        <f t="shared" si="0"/>
        <v>42</v>
      </c>
      <c r="X7" s="208"/>
      <c r="Y7" s="230"/>
      <c r="Z7" s="208"/>
      <c r="AA7" s="208"/>
      <c r="AB7" s="208"/>
      <c r="AC7" s="208"/>
      <c r="AD7" s="216"/>
      <c r="AE7" s="216"/>
      <c r="AF7" s="217"/>
      <c r="AG7" s="217"/>
      <c r="AH7" s="217"/>
      <c r="AI7" s="216"/>
      <c r="AJ7" s="216"/>
      <c r="AK7" s="217"/>
      <c r="AL7" s="217"/>
      <c r="AM7" s="231"/>
      <c r="AN7" s="216"/>
      <c r="AO7" s="216"/>
      <c r="AP7" s="216"/>
      <c r="AQ7" s="216"/>
      <c r="AR7" s="210"/>
    </row>
    <row r="8" spans="1:44" ht="43.5" customHeight="1">
      <c r="A8" s="200">
        <v>3</v>
      </c>
      <c r="B8" s="201" t="s">
        <v>10</v>
      </c>
      <c r="C8" s="200">
        <v>37</v>
      </c>
      <c r="D8" s="200">
        <v>14</v>
      </c>
      <c r="E8" s="200">
        <v>4</v>
      </c>
      <c r="F8" s="200">
        <f t="shared" si="2"/>
        <v>10.81081081081081</v>
      </c>
      <c r="G8" s="202">
        <v>19</v>
      </c>
      <c r="H8" s="202">
        <f t="shared" si="3"/>
        <v>51.35135135135135</v>
      </c>
      <c r="I8" s="203">
        <f t="shared" si="4"/>
        <v>23</v>
      </c>
      <c r="J8" s="203">
        <f t="shared" si="5"/>
        <v>62.16216216216216</v>
      </c>
      <c r="K8" s="203">
        <f t="shared" si="6"/>
        <v>5</v>
      </c>
      <c r="L8" s="202">
        <v>11</v>
      </c>
      <c r="M8" s="202">
        <f t="shared" si="7"/>
        <v>29.72972972972973</v>
      </c>
      <c r="N8" s="203">
        <f t="shared" si="8"/>
        <v>34</v>
      </c>
      <c r="O8" s="203">
        <f t="shared" si="9"/>
        <v>91.8918918918919</v>
      </c>
      <c r="P8" s="204">
        <f t="shared" si="10"/>
        <v>4</v>
      </c>
      <c r="Q8" s="202">
        <v>3</v>
      </c>
      <c r="R8" s="202">
        <f t="shared" si="11"/>
        <v>8.108108108108109</v>
      </c>
      <c r="S8" s="202"/>
      <c r="T8" s="202">
        <f t="shared" si="1"/>
        <v>0</v>
      </c>
      <c r="U8" s="206" t="s">
        <v>82</v>
      </c>
      <c r="V8" s="200">
        <v>37</v>
      </c>
      <c r="W8">
        <f t="shared" si="0"/>
        <v>37</v>
      </c>
      <c r="X8" s="208"/>
      <c r="Y8" s="230"/>
      <c r="Z8" s="208"/>
      <c r="AA8" s="208"/>
      <c r="AB8" s="208"/>
      <c r="AC8" s="208"/>
      <c r="AD8" s="216"/>
      <c r="AE8" s="216"/>
      <c r="AF8" s="217"/>
      <c r="AG8" s="217"/>
      <c r="AH8" s="217"/>
      <c r="AI8" s="216"/>
      <c r="AJ8" s="216"/>
      <c r="AK8" s="217"/>
      <c r="AL8" s="217"/>
      <c r="AM8" s="231"/>
      <c r="AN8" s="216"/>
      <c r="AO8" s="216"/>
      <c r="AP8" s="216"/>
      <c r="AQ8" s="216"/>
      <c r="AR8" s="210"/>
    </row>
    <row r="9" spans="1:44" ht="43.5" customHeight="1">
      <c r="A9" s="200">
        <v>4</v>
      </c>
      <c r="B9" s="201" t="s">
        <v>11</v>
      </c>
      <c r="C9" s="200">
        <v>41</v>
      </c>
      <c r="D9" s="200">
        <v>27</v>
      </c>
      <c r="E9" s="200">
        <v>9</v>
      </c>
      <c r="F9" s="200">
        <f t="shared" si="2"/>
        <v>21.951219512195124</v>
      </c>
      <c r="G9" s="202">
        <v>19</v>
      </c>
      <c r="H9" s="202">
        <f t="shared" si="3"/>
        <v>46.34146341463415</v>
      </c>
      <c r="I9" s="203">
        <f t="shared" si="4"/>
        <v>28</v>
      </c>
      <c r="J9" s="203">
        <f t="shared" si="5"/>
        <v>68.29268292682927</v>
      </c>
      <c r="K9" s="203">
        <f t="shared" si="6"/>
        <v>3</v>
      </c>
      <c r="L9" s="202">
        <v>13</v>
      </c>
      <c r="M9" s="202">
        <f t="shared" si="7"/>
        <v>31.70731707317073</v>
      </c>
      <c r="N9" s="203">
        <f t="shared" si="8"/>
        <v>41</v>
      </c>
      <c r="O9" s="203">
        <f t="shared" si="9"/>
        <v>100</v>
      </c>
      <c r="P9" s="204">
        <f t="shared" si="10"/>
        <v>1</v>
      </c>
      <c r="Q9" s="202">
        <v>0</v>
      </c>
      <c r="R9" s="202">
        <f t="shared" si="11"/>
        <v>0</v>
      </c>
      <c r="S9" s="202">
        <v>0</v>
      </c>
      <c r="T9" s="202">
        <f t="shared" si="1"/>
        <v>0</v>
      </c>
      <c r="U9" s="206" t="s">
        <v>581</v>
      </c>
      <c r="V9" s="200">
        <v>41</v>
      </c>
      <c r="W9">
        <f t="shared" si="0"/>
        <v>41</v>
      </c>
      <c r="X9" s="208"/>
      <c r="Y9" s="230"/>
      <c r="Z9" s="208"/>
      <c r="AA9" s="208"/>
      <c r="AB9" s="208"/>
      <c r="AC9" s="208"/>
      <c r="AD9" s="216"/>
      <c r="AE9" s="216"/>
      <c r="AF9" s="217"/>
      <c r="AG9" s="217"/>
      <c r="AH9" s="217"/>
      <c r="AI9" s="216"/>
      <c r="AJ9" s="216"/>
      <c r="AK9" s="217"/>
      <c r="AL9" s="217"/>
      <c r="AM9" s="231"/>
      <c r="AN9" s="216"/>
      <c r="AO9" s="216"/>
      <c r="AP9" s="216"/>
      <c r="AQ9" s="216"/>
      <c r="AR9" s="210"/>
    </row>
    <row r="10" spans="1:44" ht="43.5" customHeight="1">
      <c r="A10" s="200">
        <v>5</v>
      </c>
      <c r="B10" s="200" t="s">
        <v>12</v>
      </c>
      <c r="C10" s="200">
        <v>34</v>
      </c>
      <c r="D10" s="200">
        <v>15</v>
      </c>
      <c r="E10" s="200">
        <v>1</v>
      </c>
      <c r="F10" s="200">
        <f t="shared" si="2"/>
        <v>2.941176470588235</v>
      </c>
      <c r="G10" s="202">
        <v>18</v>
      </c>
      <c r="H10" s="202">
        <f t="shared" si="3"/>
        <v>52.94117647058824</v>
      </c>
      <c r="I10" s="203">
        <f t="shared" si="4"/>
        <v>19</v>
      </c>
      <c r="J10" s="203">
        <f t="shared" si="5"/>
        <v>55.88235294117647</v>
      </c>
      <c r="K10" s="203">
        <f t="shared" si="6"/>
        <v>6</v>
      </c>
      <c r="L10" s="202">
        <v>9</v>
      </c>
      <c r="M10" s="202">
        <f t="shared" si="7"/>
        <v>26.47058823529412</v>
      </c>
      <c r="N10" s="203">
        <f t="shared" si="8"/>
        <v>28</v>
      </c>
      <c r="O10" s="203">
        <f t="shared" si="9"/>
        <v>82.35294117647058</v>
      </c>
      <c r="P10" s="204">
        <f t="shared" si="10"/>
        <v>6</v>
      </c>
      <c r="Q10" s="202">
        <v>6</v>
      </c>
      <c r="R10" s="202">
        <f t="shared" si="11"/>
        <v>17.647058823529413</v>
      </c>
      <c r="S10" s="202">
        <v>0</v>
      </c>
      <c r="T10" s="202">
        <f t="shared" si="1"/>
        <v>0</v>
      </c>
      <c r="U10" s="206" t="s">
        <v>77</v>
      </c>
      <c r="V10" s="200">
        <v>34</v>
      </c>
      <c r="W10">
        <f t="shared" si="0"/>
        <v>34</v>
      </c>
      <c r="X10" s="208"/>
      <c r="Y10" s="208"/>
      <c r="Z10" s="208"/>
      <c r="AA10" s="208"/>
      <c r="AB10" s="208"/>
      <c r="AC10" s="208"/>
      <c r="AD10" s="216"/>
      <c r="AE10" s="216"/>
      <c r="AF10" s="217"/>
      <c r="AG10" s="217"/>
      <c r="AH10" s="217"/>
      <c r="AI10" s="216"/>
      <c r="AJ10" s="216"/>
      <c r="AK10" s="217"/>
      <c r="AL10" s="217"/>
      <c r="AM10" s="231"/>
      <c r="AN10" s="216"/>
      <c r="AO10" s="216"/>
      <c r="AP10" s="216"/>
      <c r="AQ10" s="216"/>
      <c r="AR10" s="210"/>
    </row>
    <row r="11" spans="1:44" ht="43.5" customHeight="1">
      <c r="A11" s="200">
        <v>6</v>
      </c>
      <c r="B11" s="200" t="s">
        <v>13</v>
      </c>
      <c r="C11" s="200">
        <v>32</v>
      </c>
      <c r="D11" s="200">
        <v>15</v>
      </c>
      <c r="E11" s="200">
        <v>0</v>
      </c>
      <c r="F11" s="200">
        <f t="shared" si="2"/>
        <v>0</v>
      </c>
      <c r="G11" s="202">
        <v>12</v>
      </c>
      <c r="H11" s="202">
        <f t="shared" si="3"/>
        <v>37.5</v>
      </c>
      <c r="I11" s="203">
        <f t="shared" si="4"/>
        <v>12</v>
      </c>
      <c r="J11" s="203">
        <f t="shared" si="5"/>
        <v>37.5</v>
      </c>
      <c r="K11" s="203">
        <f t="shared" si="6"/>
        <v>7</v>
      </c>
      <c r="L11" s="202">
        <v>11</v>
      </c>
      <c r="M11" s="202">
        <f t="shared" si="7"/>
        <v>34.375</v>
      </c>
      <c r="N11" s="203">
        <f t="shared" si="8"/>
        <v>23</v>
      </c>
      <c r="O11" s="203">
        <f t="shared" si="9"/>
        <v>71.875</v>
      </c>
      <c r="P11" s="204">
        <f t="shared" si="10"/>
        <v>8</v>
      </c>
      <c r="Q11" s="202">
        <v>9</v>
      </c>
      <c r="R11" s="202">
        <f t="shared" si="11"/>
        <v>28.125</v>
      </c>
      <c r="S11" s="202">
        <v>0</v>
      </c>
      <c r="T11" s="202">
        <f t="shared" si="1"/>
        <v>0</v>
      </c>
      <c r="U11" s="206" t="s">
        <v>582</v>
      </c>
      <c r="V11" s="200">
        <v>32</v>
      </c>
      <c r="W11">
        <f t="shared" si="0"/>
        <v>32</v>
      </c>
      <c r="X11" s="208"/>
      <c r="Y11" s="208"/>
      <c r="Z11" s="208"/>
      <c r="AA11" s="208"/>
      <c r="AB11" s="208"/>
      <c r="AC11" s="208"/>
      <c r="AD11" s="216"/>
      <c r="AE11" s="216"/>
      <c r="AF11" s="217"/>
      <c r="AG11" s="217"/>
      <c r="AH11" s="217"/>
      <c r="AI11" s="216"/>
      <c r="AJ11" s="216"/>
      <c r="AK11" s="217"/>
      <c r="AL11" s="217"/>
      <c r="AM11" s="231"/>
      <c r="AN11" s="216"/>
      <c r="AO11" s="216"/>
      <c r="AP11" s="216"/>
      <c r="AQ11" s="216"/>
      <c r="AR11" s="210"/>
    </row>
    <row r="12" spans="1:44" ht="43.5" customHeight="1">
      <c r="A12" s="200">
        <v>7</v>
      </c>
      <c r="B12" s="200" t="s">
        <v>14</v>
      </c>
      <c r="C12" s="200">
        <v>37</v>
      </c>
      <c r="D12" s="200">
        <v>16</v>
      </c>
      <c r="E12" s="200">
        <v>0</v>
      </c>
      <c r="F12" s="200">
        <f t="shared" si="2"/>
        <v>0</v>
      </c>
      <c r="G12" s="202">
        <v>12</v>
      </c>
      <c r="H12" s="202">
        <f t="shared" si="3"/>
        <v>32.432432432432435</v>
      </c>
      <c r="I12" s="203">
        <f t="shared" si="4"/>
        <v>12</v>
      </c>
      <c r="J12" s="203">
        <f t="shared" si="5"/>
        <v>32.432432432432435</v>
      </c>
      <c r="K12" s="203">
        <f t="shared" si="6"/>
        <v>8</v>
      </c>
      <c r="L12" s="202">
        <v>18</v>
      </c>
      <c r="M12" s="202">
        <f t="shared" si="7"/>
        <v>48.64864864864865</v>
      </c>
      <c r="N12" s="203">
        <f t="shared" si="8"/>
        <v>30</v>
      </c>
      <c r="O12" s="203">
        <f t="shared" si="9"/>
        <v>81.08108108108108</v>
      </c>
      <c r="P12" s="204">
        <f t="shared" si="10"/>
        <v>7</v>
      </c>
      <c r="Q12" s="202">
        <v>6</v>
      </c>
      <c r="R12" s="202">
        <f t="shared" si="11"/>
        <v>16.216216216216218</v>
      </c>
      <c r="S12" s="202">
        <v>1</v>
      </c>
      <c r="T12" s="202">
        <f t="shared" si="1"/>
        <v>2.7027027027027026</v>
      </c>
      <c r="U12" s="206" t="s">
        <v>597</v>
      </c>
      <c r="V12" s="200">
        <v>37</v>
      </c>
      <c r="W12">
        <f t="shared" si="0"/>
        <v>37</v>
      </c>
      <c r="X12" s="208"/>
      <c r="Y12" s="208"/>
      <c r="Z12" s="208"/>
      <c r="AA12" s="208"/>
      <c r="AB12" s="208"/>
      <c r="AC12" s="208"/>
      <c r="AD12" s="216"/>
      <c r="AE12" s="216"/>
      <c r="AF12" s="217"/>
      <c r="AG12" s="217"/>
      <c r="AH12" s="217"/>
      <c r="AI12" s="216"/>
      <c r="AJ12" s="216"/>
      <c r="AK12" s="217"/>
      <c r="AL12" s="217"/>
      <c r="AM12" s="231"/>
      <c r="AN12" s="216"/>
      <c r="AO12" s="216"/>
      <c r="AP12" s="216"/>
      <c r="AQ12" s="216"/>
      <c r="AR12" s="210"/>
    </row>
    <row r="13" spans="1:44" ht="43.5" customHeight="1">
      <c r="A13" s="200">
        <v>8</v>
      </c>
      <c r="B13" s="200" t="s">
        <v>15</v>
      </c>
      <c r="C13" s="200">
        <v>34</v>
      </c>
      <c r="D13" s="200">
        <v>16</v>
      </c>
      <c r="E13" s="200">
        <v>0</v>
      </c>
      <c r="F13" s="200">
        <f t="shared" si="2"/>
        <v>0</v>
      </c>
      <c r="G13" s="202">
        <v>25</v>
      </c>
      <c r="H13" s="202">
        <f t="shared" si="3"/>
        <v>73.52941176470588</v>
      </c>
      <c r="I13" s="203">
        <f t="shared" si="4"/>
        <v>25</v>
      </c>
      <c r="J13" s="203">
        <f t="shared" si="5"/>
        <v>73.52941176470588</v>
      </c>
      <c r="K13" s="203">
        <f t="shared" si="6"/>
        <v>2</v>
      </c>
      <c r="L13" s="202">
        <v>8</v>
      </c>
      <c r="M13" s="202">
        <f t="shared" si="7"/>
        <v>23.52941176470588</v>
      </c>
      <c r="N13" s="203">
        <f t="shared" si="8"/>
        <v>33</v>
      </c>
      <c r="O13" s="203">
        <f t="shared" si="9"/>
        <v>97.05882352941177</v>
      </c>
      <c r="P13" s="204">
        <f t="shared" si="10"/>
        <v>3</v>
      </c>
      <c r="Q13" s="202">
        <v>1</v>
      </c>
      <c r="R13" s="202">
        <f t="shared" si="11"/>
        <v>2.941176470588235</v>
      </c>
      <c r="S13" s="202">
        <v>0</v>
      </c>
      <c r="T13" s="202">
        <f t="shared" si="1"/>
        <v>0</v>
      </c>
      <c r="U13" s="206" t="s">
        <v>584</v>
      </c>
      <c r="V13" s="200">
        <v>34</v>
      </c>
      <c r="W13">
        <f t="shared" si="0"/>
        <v>34</v>
      </c>
      <c r="X13" s="208"/>
      <c r="Y13" s="208"/>
      <c r="Z13" s="208"/>
      <c r="AA13" s="208"/>
      <c r="AB13" s="208"/>
      <c r="AC13" s="208"/>
      <c r="AD13" s="216"/>
      <c r="AE13" s="216"/>
      <c r="AF13" s="217"/>
      <c r="AG13" s="217"/>
      <c r="AH13" s="217"/>
      <c r="AI13" s="216"/>
      <c r="AJ13" s="216"/>
      <c r="AK13" s="217"/>
      <c r="AL13" s="217"/>
      <c r="AM13" s="231"/>
      <c r="AN13" s="216"/>
      <c r="AO13" s="216"/>
      <c r="AP13" s="216"/>
      <c r="AQ13" s="216"/>
      <c r="AR13" s="210"/>
    </row>
    <row r="14" spans="1:44" ht="43.5" customHeight="1">
      <c r="A14" s="386" t="s">
        <v>6</v>
      </c>
      <c r="B14" s="387"/>
      <c r="C14" s="200">
        <f>SUM(C6:C13)</f>
        <v>302</v>
      </c>
      <c r="D14" s="200">
        <f>SUM(D6:D13)</f>
        <v>145</v>
      </c>
      <c r="E14" s="200">
        <f>SUM(E6:E13)</f>
        <v>60</v>
      </c>
      <c r="F14" s="200">
        <f>E14/C14*100</f>
        <v>19.867549668874172</v>
      </c>
      <c r="G14" s="202">
        <f>SUM(G6:G13)</f>
        <v>130</v>
      </c>
      <c r="H14" s="202">
        <f t="shared" si="3"/>
        <v>43.04635761589404</v>
      </c>
      <c r="I14" s="203">
        <f t="shared" si="4"/>
        <v>190</v>
      </c>
      <c r="J14" s="203">
        <f t="shared" si="5"/>
        <v>62.913907284768214</v>
      </c>
      <c r="K14" s="203"/>
      <c r="L14" s="202">
        <f>SUM(L6:L13)</f>
        <v>82</v>
      </c>
      <c r="M14" s="202">
        <f t="shared" si="7"/>
        <v>27.1523178807947</v>
      </c>
      <c r="N14" s="203">
        <f>E14+G14+L14</f>
        <v>272</v>
      </c>
      <c r="O14" s="203">
        <f t="shared" si="9"/>
        <v>90.06622516556291</v>
      </c>
      <c r="P14" s="203"/>
      <c r="Q14" s="202">
        <f>SUM(Q6:Q13)</f>
        <v>27</v>
      </c>
      <c r="R14" s="202">
        <f t="shared" si="11"/>
        <v>8.940397350993377</v>
      </c>
      <c r="S14" s="202">
        <f>SUM(S6:S13)</f>
        <v>3</v>
      </c>
      <c r="T14" s="202">
        <f t="shared" si="1"/>
        <v>0.9933774834437087</v>
      </c>
      <c r="U14" s="206"/>
      <c r="V14" s="200">
        <f>SUM(V6:V13)</f>
        <v>303</v>
      </c>
      <c r="W14">
        <f t="shared" si="0"/>
        <v>302</v>
      </c>
      <c r="X14" s="493"/>
      <c r="Y14" s="493"/>
      <c r="Z14" s="208"/>
      <c r="AA14" s="208"/>
      <c r="AB14" s="208"/>
      <c r="AC14" s="208"/>
      <c r="AD14" s="216"/>
      <c r="AE14" s="216"/>
      <c r="AF14" s="217"/>
      <c r="AG14" s="217"/>
      <c r="AH14" s="217"/>
      <c r="AI14" s="216"/>
      <c r="AJ14" s="216"/>
      <c r="AK14" s="217"/>
      <c r="AL14" s="217"/>
      <c r="AM14" s="217"/>
      <c r="AN14" s="216"/>
      <c r="AO14" s="216"/>
      <c r="AP14" s="216"/>
      <c r="AQ14" s="216"/>
      <c r="AR14" s="210"/>
    </row>
    <row r="15" spans="1:44" ht="21.75" customHeight="1">
      <c r="A15" s="207"/>
      <c r="B15" s="207"/>
      <c r="C15" s="208"/>
      <c r="D15" s="208"/>
      <c r="E15" s="208"/>
      <c r="F15" s="208"/>
      <c r="G15" s="216"/>
      <c r="H15" s="216"/>
      <c r="I15" s="217"/>
      <c r="J15" s="217"/>
      <c r="K15" s="217"/>
      <c r="L15" s="216"/>
      <c r="M15" s="216"/>
      <c r="N15" s="217"/>
      <c r="O15" s="217"/>
      <c r="P15" s="217"/>
      <c r="Q15" s="216"/>
      <c r="R15" s="216"/>
      <c r="S15" s="216"/>
      <c r="T15" s="216"/>
      <c r="U15" s="210"/>
      <c r="W15">
        <f t="shared" si="0"/>
        <v>0</v>
      </c>
      <c r="X15" s="207"/>
      <c r="Y15" s="207"/>
      <c r="Z15" s="208"/>
      <c r="AA15" s="208"/>
      <c r="AB15" s="208"/>
      <c r="AC15" s="208"/>
      <c r="AD15" s="216"/>
      <c r="AE15" s="216"/>
      <c r="AF15" s="217"/>
      <c r="AG15" s="217"/>
      <c r="AH15" s="217"/>
      <c r="AI15" s="216"/>
      <c r="AJ15" s="216"/>
      <c r="AK15" s="217"/>
      <c r="AL15" s="217"/>
      <c r="AM15" s="217"/>
      <c r="AN15" s="216"/>
      <c r="AO15" s="216"/>
      <c r="AP15" s="216"/>
      <c r="AQ15" s="216"/>
      <c r="AR15" s="210"/>
    </row>
    <row r="16" spans="1:44" ht="18" customHeight="1">
      <c r="A16" s="380" t="s">
        <v>0</v>
      </c>
      <c r="B16" s="380" t="s">
        <v>1</v>
      </c>
      <c r="C16" s="380" t="s">
        <v>2</v>
      </c>
      <c r="D16" s="194"/>
      <c r="E16" s="386" t="s">
        <v>595</v>
      </c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3" t="s">
        <v>7</v>
      </c>
      <c r="X16" s="207"/>
      <c r="Y16" s="207"/>
      <c r="Z16" s="208"/>
      <c r="AA16" s="208"/>
      <c r="AB16" s="208"/>
      <c r="AC16" s="208"/>
      <c r="AD16" s="216"/>
      <c r="AE16" s="216"/>
      <c r="AF16" s="217"/>
      <c r="AG16" s="217"/>
      <c r="AH16" s="217"/>
      <c r="AI16" s="216"/>
      <c r="AJ16" s="216"/>
      <c r="AK16" s="217"/>
      <c r="AL16" s="217"/>
      <c r="AM16" s="217"/>
      <c r="AN16" s="216"/>
      <c r="AO16" s="216"/>
      <c r="AP16" s="216"/>
      <c r="AQ16" s="216"/>
      <c r="AR16" s="210"/>
    </row>
    <row r="17" spans="1:44" ht="18" customHeight="1">
      <c r="A17" s="381"/>
      <c r="B17" s="381"/>
      <c r="C17" s="381"/>
      <c r="D17" s="214"/>
      <c r="E17" s="386" t="s">
        <v>52</v>
      </c>
      <c r="F17" s="387"/>
      <c r="G17" s="388" t="s">
        <v>47</v>
      </c>
      <c r="H17" s="388"/>
      <c r="I17" s="386" t="s">
        <v>53</v>
      </c>
      <c r="J17" s="389"/>
      <c r="K17" s="387"/>
      <c r="L17" s="386" t="s">
        <v>48</v>
      </c>
      <c r="M17" s="387"/>
      <c r="N17" s="390" t="s">
        <v>43</v>
      </c>
      <c r="O17" s="391"/>
      <c r="P17" s="391"/>
      <c r="Q17" s="386" t="s">
        <v>49</v>
      </c>
      <c r="R17" s="387"/>
      <c r="S17" s="386" t="s">
        <v>50</v>
      </c>
      <c r="T17" s="387"/>
      <c r="U17" s="384"/>
      <c r="X17" s="207"/>
      <c r="Y17" s="207"/>
      <c r="Z17" s="208"/>
      <c r="AA17" s="208"/>
      <c r="AB17" s="208"/>
      <c r="AC17" s="208"/>
      <c r="AD17" s="216"/>
      <c r="AE17" s="216"/>
      <c r="AF17" s="217"/>
      <c r="AG17" s="217"/>
      <c r="AH17" s="217"/>
      <c r="AI17" s="216"/>
      <c r="AJ17" s="216"/>
      <c r="AK17" s="217"/>
      <c r="AL17" s="217"/>
      <c r="AM17" s="217"/>
      <c r="AN17" s="216"/>
      <c r="AO17" s="216"/>
      <c r="AP17" s="216"/>
      <c r="AQ17" s="216"/>
      <c r="AR17" s="210"/>
    </row>
    <row r="18" spans="1:44" ht="18" customHeight="1">
      <c r="A18" s="382"/>
      <c r="B18" s="382"/>
      <c r="C18" s="382"/>
      <c r="D18" s="211" t="s">
        <v>51</v>
      </c>
      <c r="E18" s="199" t="s">
        <v>3</v>
      </c>
      <c r="F18" s="199" t="s">
        <v>4</v>
      </c>
      <c r="G18" s="199" t="s">
        <v>3</v>
      </c>
      <c r="H18" s="199" t="s">
        <v>4</v>
      </c>
      <c r="I18" s="199" t="s">
        <v>3</v>
      </c>
      <c r="J18" s="199" t="s">
        <v>4</v>
      </c>
      <c r="K18" s="199" t="s">
        <v>5</v>
      </c>
      <c r="L18" s="199" t="s">
        <v>3</v>
      </c>
      <c r="M18" s="199" t="s">
        <v>4</v>
      </c>
      <c r="N18" s="199" t="s">
        <v>3</v>
      </c>
      <c r="O18" s="199" t="s">
        <v>4</v>
      </c>
      <c r="P18" s="199" t="s">
        <v>5</v>
      </c>
      <c r="Q18" s="199" t="s">
        <v>3</v>
      </c>
      <c r="R18" s="199" t="s">
        <v>4</v>
      </c>
      <c r="S18" s="199" t="s">
        <v>3</v>
      </c>
      <c r="T18" s="199" t="s">
        <v>4</v>
      </c>
      <c r="U18" s="385"/>
      <c r="X18" s="207"/>
      <c r="Y18" s="207"/>
      <c r="Z18" s="208"/>
      <c r="AA18" s="208"/>
      <c r="AB18" s="208"/>
      <c r="AC18" s="208"/>
      <c r="AD18" s="216"/>
      <c r="AE18" s="216"/>
      <c r="AF18" s="217"/>
      <c r="AG18" s="217"/>
      <c r="AH18" s="217"/>
      <c r="AI18" s="216"/>
      <c r="AJ18" s="216"/>
      <c r="AK18" s="217"/>
      <c r="AL18" s="217"/>
      <c r="AM18" s="217"/>
      <c r="AN18" s="216"/>
      <c r="AO18" s="216"/>
      <c r="AP18" s="216"/>
      <c r="AQ18" s="216"/>
      <c r="AR18" s="210"/>
    </row>
    <row r="19" spans="1:44" ht="42" customHeight="1">
      <c r="A19" s="200">
        <v>1</v>
      </c>
      <c r="B19" s="201" t="s">
        <v>8</v>
      </c>
      <c r="C19" s="200">
        <v>45</v>
      </c>
      <c r="D19" s="200">
        <v>26</v>
      </c>
      <c r="E19" s="200">
        <v>32</v>
      </c>
      <c r="F19" s="200">
        <f>E19/C19*100</f>
        <v>71.11111111111111</v>
      </c>
      <c r="G19" s="202">
        <v>12</v>
      </c>
      <c r="H19" s="202">
        <f>G19/C19*100</f>
        <v>26.666666666666668</v>
      </c>
      <c r="I19" s="203">
        <f>E19+G19</f>
        <v>44</v>
      </c>
      <c r="J19" s="203">
        <f>I19/C19*100</f>
        <v>97.77777777777777</v>
      </c>
      <c r="K19" s="203">
        <f>RANK(J19,$J$19:$J$26)</f>
        <v>1</v>
      </c>
      <c r="L19" s="202">
        <v>1</v>
      </c>
      <c r="M19" s="202">
        <f>L19/C19*100</f>
        <v>2.2222222222222223</v>
      </c>
      <c r="N19" s="203">
        <f>E19+G19+L19</f>
        <v>45</v>
      </c>
      <c r="O19" s="203">
        <f>N19/C19*100</f>
        <v>100</v>
      </c>
      <c r="P19" s="204">
        <f>RANK(O19,$O$19:$O$26)</f>
        <v>1</v>
      </c>
      <c r="Q19" s="202"/>
      <c r="R19" s="202">
        <f>Q19/C19*100</f>
        <v>0</v>
      </c>
      <c r="S19" s="202"/>
      <c r="T19" s="202">
        <f aca="true" t="shared" si="12" ref="T19:T27">S19/C19*100</f>
        <v>0</v>
      </c>
      <c r="U19" s="206" t="s">
        <v>25</v>
      </c>
      <c r="W19">
        <f>E19+G19+L19+Q19+S19</f>
        <v>45</v>
      </c>
      <c r="X19" s="207"/>
      <c r="Y19" s="207"/>
      <c r="Z19" s="208"/>
      <c r="AA19" s="208"/>
      <c r="AB19" s="208"/>
      <c r="AC19" s="208"/>
      <c r="AD19" s="216"/>
      <c r="AE19" s="216"/>
      <c r="AF19" s="217"/>
      <c r="AG19" s="217"/>
      <c r="AH19" s="217"/>
      <c r="AI19" s="216"/>
      <c r="AJ19" s="216"/>
      <c r="AK19" s="217"/>
      <c r="AL19" s="217"/>
      <c r="AM19" s="217"/>
      <c r="AN19" s="216"/>
      <c r="AO19" s="216"/>
      <c r="AP19" s="216"/>
      <c r="AQ19" s="216"/>
      <c r="AR19" s="210"/>
    </row>
    <row r="20" spans="1:44" ht="42" customHeight="1">
      <c r="A20" s="200">
        <v>2</v>
      </c>
      <c r="B20" s="201" t="s">
        <v>9</v>
      </c>
      <c r="C20" s="200">
        <v>42</v>
      </c>
      <c r="D20" s="200">
        <v>16</v>
      </c>
      <c r="E20" s="200">
        <v>9</v>
      </c>
      <c r="F20" s="200">
        <f aca="true" t="shared" si="13" ref="F20:F26">E20/C20*100</f>
        <v>21.428571428571427</v>
      </c>
      <c r="G20" s="202">
        <v>18</v>
      </c>
      <c r="H20" s="202">
        <f aca="true" t="shared" si="14" ref="H20:H27">G20/C20*100</f>
        <v>42.857142857142854</v>
      </c>
      <c r="I20" s="203">
        <f aca="true" t="shared" si="15" ref="I20:I27">E20+G20</f>
        <v>27</v>
      </c>
      <c r="J20" s="203">
        <f aca="true" t="shared" si="16" ref="J20:J27">I20/C20*100</f>
        <v>64.28571428571429</v>
      </c>
      <c r="K20" s="203">
        <f aca="true" t="shared" si="17" ref="K20:K26">RANK(J20,$J$19:$J$26)</f>
        <v>4</v>
      </c>
      <c r="L20" s="202">
        <v>12</v>
      </c>
      <c r="M20" s="202">
        <f aca="true" t="shared" si="18" ref="M20:M27">L20/C20*100</f>
        <v>28.57142857142857</v>
      </c>
      <c r="N20" s="203">
        <f aca="true" t="shared" si="19" ref="N20:N26">E20+G20+L20</f>
        <v>39</v>
      </c>
      <c r="O20" s="203">
        <f aca="true" t="shared" si="20" ref="O20:O27">N20/C20*100</f>
        <v>92.85714285714286</v>
      </c>
      <c r="P20" s="204">
        <f aca="true" t="shared" si="21" ref="P20:P26">RANK(O20,$O$19:$O$26)</f>
        <v>4</v>
      </c>
      <c r="Q20" s="202">
        <v>1</v>
      </c>
      <c r="R20" s="202">
        <f aca="true" t="shared" si="22" ref="R20:R27">Q20/C20*100</f>
        <v>2.380952380952381</v>
      </c>
      <c r="S20" s="202">
        <v>2</v>
      </c>
      <c r="T20" s="202">
        <f t="shared" si="12"/>
        <v>4.761904761904762</v>
      </c>
      <c r="U20" s="206" t="s">
        <v>38</v>
      </c>
      <c r="W20">
        <f t="shared" si="0"/>
        <v>42</v>
      </c>
      <c r="X20" s="207"/>
      <c r="Y20" s="207"/>
      <c r="Z20" s="208"/>
      <c r="AA20" s="208"/>
      <c r="AB20" s="208"/>
      <c r="AC20" s="208"/>
      <c r="AD20" s="216"/>
      <c r="AE20" s="216"/>
      <c r="AF20" s="217"/>
      <c r="AG20" s="217"/>
      <c r="AH20" s="217"/>
      <c r="AI20" s="216"/>
      <c r="AJ20" s="216"/>
      <c r="AK20" s="217"/>
      <c r="AL20" s="217"/>
      <c r="AM20" s="217"/>
      <c r="AN20" s="216"/>
      <c r="AO20" s="216"/>
      <c r="AP20" s="216"/>
      <c r="AQ20" s="216"/>
      <c r="AR20" s="210"/>
    </row>
    <row r="21" spans="1:44" ht="42" customHeight="1">
      <c r="A21" s="200">
        <v>3</v>
      </c>
      <c r="B21" s="201" t="s">
        <v>10</v>
      </c>
      <c r="C21" s="200">
        <v>37</v>
      </c>
      <c r="D21" s="200">
        <v>14</v>
      </c>
      <c r="E21" s="200">
        <v>4</v>
      </c>
      <c r="F21" s="200">
        <f t="shared" si="13"/>
        <v>10.81081081081081</v>
      </c>
      <c r="G21" s="202">
        <v>18</v>
      </c>
      <c r="H21" s="202">
        <f t="shared" si="14"/>
        <v>48.64864864864865</v>
      </c>
      <c r="I21" s="203">
        <f t="shared" si="15"/>
        <v>22</v>
      </c>
      <c r="J21" s="203">
        <f t="shared" si="16"/>
        <v>59.45945945945946</v>
      </c>
      <c r="K21" s="203">
        <f t="shared" si="17"/>
        <v>5</v>
      </c>
      <c r="L21" s="202">
        <v>12</v>
      </c>
      <c r="M21" s="202">
        <f t="shared" si="18"/>
        <v>32.432432432432435</v>
      </c>
      <c r="N21" s="203">
        <f t="shared" si="19"/>
        <v>34</v>
      </c>
      <c r="O21" s="203">
        <f t="shared" si="20"/>
        <v>91.8918918918919</v>
      </c>
      <c r="P21" s="204">
        <f t="shared" si="21"/>
        <v>5</v>
      </c>
      <c r="Q21" s="202">
        <v>3</v>
      </c>
      <c r="R21" s="202">
        <f t="shared" si="22"/>
        <v>8.108108108108109</v>
      </c>
      <c r="S21" s="202"/>
      <c r="T21" s="202">
        <f t="shared" si="12"/>
        <v>0</v>
      </c>
      <c r="U21" s="206" t="s">
        <v>82</v>
      </c>
      <c r="W21">
        <f t="shared" si="0"/>
        <v>37</v>
      </c>
      <c r="X21" s="207"/>
      <c r="Y21" s="207"/>
      <c r="Z21" s="208"/>
      <c r="AA21" s="208"/>
      <c r="AB21" s="208"/>
      <c r="AC21" s="208"/>
      <c r="AD21" s="216"/>
      <c r="AE21" s="216"/>
      <c r="AF21" s="217"/>
      <c r="AG21" s="217"/>
      <c r="AH21" s="217"/>
      <c r="AI21" s="216"/>
      <c r="AJ21" s="216"/>
      <c r="AK21" s="217"/>
      <c r="AL21" s="217"/>
      <c r="AM21" s="217"/>
      <c r="AN21" s="216"/>
      <c r="AO21" s="216"/>
      <c r="AP21" s="216"/>
      <c r="AQ21" s="216"/>
      <c r="AR21" s="210"/>
    </row>
    <row r="22" spans="1:44" ht="42" customHeight="1">
      <c r="A22" s="200">
        <v>4</v>
      </c>
      <c r="B22" s="201" t="s">
        <v>11</v>
      </c>
      <c r="C22" s="200">
        <v>41</v>
      </c>
      <c r="D22" s="200">
        <v>27</v>
      </c>
      <c r="E22" s="200">
        <v>8</v>
      </c>
      <c r="F22" s="200">
        <f t="shared" si="13"/>
        <v>19.51219512195122</v>
      </c>
      <c r="G22" s="202">
        <v>21</v>
      </c>
      <c r="H22" s="202">
        <f t="shared" si="14"/>
        <v>51.21951219512195</v>
      </c>
      <c r="I22" s="203">
        <f t="shared" si="15"/>
        <v>29</v>
      </c>
      <c r="J22" s="203">
        <f t="shared" si="16"/>
        <v>70.73170731707317</v>
      </c>
      <c r="K22" s="203">
        <f t="shared" si="17"/>
        <v>2</v>
      </c>
      <c r="L22" s="202">
        <v>12</v>
      </c>
      <c r="M22" s="202">
        <f t="shared" si="18"/>
        <v>29.268292682926827</v>
      </c>
      <c r="N22" s="203">
        <f t="shared" si="19"/>
        <v>41</v>
      </c>
      <c r="O22" s="203">
        <f t="shared" si="20"/>
        <v>100</v>
      </c>
      <c r="P22" s="204">
        <f t="shared" si="21"/>
        <v>1</v>
      </c>
      <c r="Q22" s="202"/>
      <c r="R22" s="202">
        <f t="shared" si="22"/>
        <v>0</v>
      </c>
      <c r="S22" s="202">
        <v>0</v>
      </c>
      <c r="T22" s="202">
        <f t="shared" si="12"/>
        <v>0</v>
      </c>
      <c r="U22" s="206" t="s">
        <v>581</v>
      </c>
      <c r="W22">
        <f t="shared" si="0"/>
        <v>41</v>
      </c>
      <c r="X22" s="207"/>
      <c r="Y22" s="207"/>
      <c r="Z22" s="208"/>
      <c r="AA22" s="208"/>
      <c r="AB22" s="208"/>
      <c r="AC22" s="208"/>
      <c r="AD22" s="216"/>
      <c r="AE22" s="216"/>
      <c r="AF22" s="217"/>
      <c r="AG22" s="217"/>
      <c r="AH22" s="217"/>
      <c r="AI22" s="216"/>
      <c r="AJ22" s="216"/>
      <c r="AK22" s="217"/>
      <c r="AL22" s="217"/>
      <c r="AM22" s="217"/>
      <c r="AN22" s="216"/>
      <c r="AO22" s="216"/>
      <c r="AP22" s="216"/>
      <c r="AQ22" s="216"/>
      <c r="AR22" s="210"/>
    </row>
    <row r="23" spans="1:44" ht="42" customHeight="1">
      <c r="A23" s="200">
        <v>5</v>
      </c>
      <c r="B23" s="200" t="s">
        <v>12</v>
      </c>
      <c r="C23" s="200">
        <v>34</v>
      </c>
      <c r="D23" s="200">
        <v>15</v>
      </c>
      <c r="E23" s="200">
        <v>1</v>
      </c>
      <c r="F23" s="200">
        <f t="shared" si="13"/>
        <v>2.941176470588235</v>
      </c>
      <c r="G23" s="202">
        <v>16</v>
      </c>
      <c r="H23" s="202">
        <f t="shared" si="14"/>
        <v>47.05882352941176</v>
      </c>
      <c r="I23" s="203">
        <f t="shared" si="15"/>
        <v>17</v>
      </c>
      <c r="J23" s="203">
        <f t="shared" si="16"/>
        <v>50</v>
      </c>
      <c r="K23" s="203">
        <f t="shared" si="17"/>
        <v>6</v>
      </c>
      <c r="L23" s="202">
        <v>13</v>
      </c>
      <c r="M23" s="202">
        <f t="shared" si="18"/>
        <v>38.23529411764706</v>
      </c>
      <c r="N23" s="203">
        <f t="shared" si="19"/>
        <v>30</v>
      </c>
      <c r="O23" s="203">
        <f t="shared" si="20"/>
        <v>88.23529411764706</v>
      </c>
      <c r="P23" s="204">
        <f t="shared" si="21"/>
        <v>6</v>
      </c>
      <c r="Q23" s="202">
        <v>4</v>
      </c>
      <c r="R23" s="202">
        <f t="shared" si="22"/>
        <v>11.76470588235294</v>
      </c>
      <c r="S23" s="202">
        <v>0</v>
      </c>
      <c r="T23" s="202">
        <f t="shared" si="12"/>
        <v>0</v>
      </c>
      <c r="U23" s="206" t="s">
        <v>77</v>
      </c>
      <c r="W23">
        <f t="shared" si="0"/>
        <v>34</v>
      </c>
      <c r="X23" s="207"/>
      <c r="Y23" s="207"/>
      <c r="Z23" s="208"/>
      <c r="AA23" s="208"/>
      <c r="AB23" s="208"/>
      <c r="AC23" s="208"/>
      <c r="AD23" s="216"/>
      <c r="AE23" s="216"/>
      <c r="AF23" s="217"/>
      <c r="AG23" s="217"/>
      <c r="AH23" s="217"/>
      <c r="AI23" s="216"/>
      <c r="AJ23" s="216"/>
      <c r="AK23" s="217"/>
      <c r="AL23" s="217"/>
      <c r="AM23" s="217"/>
      <c r="AN23" s="216"/>
      <c r="AO23" s="216"/>
      <c r="AP23" s="216"/>
      <c r="AQ23" s="216"/>
      <c r="AR23" s="210"/>
    </row>
    <row r="24" spans="1:44" ht="42" customHeight="1">
      <c r="A24" s="200">
        <v>6</v>
      </c>
      <c r="B24" s="200" t="s">
        <v>13</v>
      </c>
      <c r="C24" s="200">
        <v>32</v>
      </c>
      <c r="D24" s="200">
        <v>15</v>
      </c>
      <c r="E24" s="200">
        <v>0</v>
      </c>
      <c r="F24" s="200">
        <f t="shared" si="13"/>
        <v>0</v>
      </c>
      <c r="G24" s="202">
        <v>12</v>
      </c>
      <c r="H24" s="202">
        <f t="shared" si="14"/>
        <v>37.5</v>
      </c>
      <c r="I24" s="203">
        <f t="shared" si="15"/>
        <v>12</v>
      </c>
      <c r="J24" s="203">
        <f t="shared" si="16"/>
        <v>37.5</v>
      </c>
      <c r="K24" s="203">
        <f t="shared" si="17"/>
        <v>7</v>
      </c>
      <c r="L24" s="202">
        <v>11</v>
      </c>
      <c r="M24" s="202">
        <f t="shared" si="18"/>
        <v>34.375</v>
      </c>
      <c r="N24" s="203">
        <f t="shared" si="19"/>
        <v>23</v>
      </c>
      <c r="O24" s="203">
        <f t="shared" si="20"/>
        <v>71.875</v>
      </c>
      <c r="P24" s="204">
        <f t="shared" si="21"/>
        <v>8</v>
      </c>
      <c r="Q24" s="202">
        <v>9</v>
      </c>
      <c r="R24" s="202">
        <f t="shared" si="22"/>
        <v>28.125</v>
      </c>
      <c r="S24" s="202">
        <v>0</v>
      </c>
      <c r="T24" s="202">
        <f t="shared" si="12"/>
        <v>0</v>
      </c>
      <c r="U24" s="206" t="s">
        <v>582</v>
      </c>
      <c r="W24">
        <f t="shared" si="0"/>
        <v>32</v>
      </c>
      <c r="X24" s="207"/>
      <c r="Y24" s="207"/>
      <c r="Z24" s="208"/>
      <c r="AA24" s="208"/>
      <c r="AB24" s="208"/>
      <c r="AC24" s="208"/>
      <c r="AD24" s="216"/>
      <c r="AE24" s="216"/>
      <c r="AF24" s="217"/>
      <c r="AG24" s="217"/>
      <c r="AH24" s="217"/>
      <c r="AI24" s="216"/>
      <c r="AJ24" s="216"/>
      <c r="AK24" s="217"/>
      <c r="AL24" s="217"/>
      <c r="AM24" s="217"/>
      <c r="AN24" s="216"/>
      <c r="AO24" s="216"/>
      <c r="AP24" s="216"/>
      <c r="AQ24" s="216"/>
      <c r="AR24" s="210"/>
    </row>
    <row r="25" spans="1:23" ht="42" customHeight="1">
      <c r="A25" s="200">
        <v>7</v>
      </c>
      <c r="B25" s="200" t="s">
        <v>14</v>
      </c>
      <c r="C25" s="200">
        <v>37</v>
      </c>
      <c r="D25" s="200">
        <v>16</v>
      </c>
      <c r="E25" s="200">
        <v>0</v>
      </c>
      <c r="F25" s="200">
        <f t="shared" si="13"/>
        <v>0</v>
      </c>
      <c r="G25" s="202">
        <v>12</v>
      </c>
      <c r="H25" s="202">
        <f t="shared" si="14"/>
        <v>32.432432432432435</v>
      </c>
      <c r="I25" s="203">
        <f t="shared" si="15"/>
        <v>12</v>
      </c>
      <c r="J25" s="203">
        <f t="shared" si="16"/>
        <v>32.432432432432435</v>
      </c>
      <c r="K25" s="203">
        <f t="shared" si="17"/>
        <v>8</v>
      </c>
      <c r="L25" s="202">
        <v>18</v>
      </c>
      <c r="M25" s="202">
        <f t="shared" si="18"/>
        <v>48.64864864864865</v>
      </c>
      <c r="N25" s="203">
        <f t="shared" si="19"/>
        <v>30</v>
      </c>
      <c r="O25" s="203">
        <f t="shared" si="20"/>
        <v>81.08108108108108</v>
      </c>
      <c r="P25" s="204">
        <f t="shared" si="21"/>
        <v>7</v>
      </c>
      <c r="Q25" s="202">
        <v>6</v>
      </c>
      <c r="R25" s="202">
        <f t="shared" si="22"/>
        <v>16.216216216216218</v>
      </c>
      <c r="S25" s="202">
        <v>1</v>
      </c>
      <c r="T25" s="202">
        <f t="shared" si="12"/>
        <v>2.7027027027027026</v>
      </c>
      <c r="U25" s="206" t="s">
        <v>597</v>
      </c>
      <c r="W25">
        <f t="shared" si="0"/>
        <v>37</v>
      </c>
    </row>
    <row r="26" spans="1:23" ht="42" customHeight="1">
      <c r="A26" s="200">
        <v>8</v>
      </c>
      <c r="B26" s="200" t="s">
        <v>15</v>
      </c>
      <c r="C26" s="200">
        <v>34</v>
      </c>
      <c r="D26" s="200">
        <v>16</v>
      </c>
      <c r="E26" s="200">
        <v>0</v>
      </c>
      <c r="F26" s="200">
        <f t="shared" si="13"/>
        <v>0</v>
      </c>
      <c r="G26" s="202">
        <v>24</v>
      </c>
      <c r="H26" s="202">
        <f t="shared" si="14"/>
        <v>70.58823529411765</v>
      </c>
      <c r="I26" s="203">
        <f t="shared" si="15"/>
        <v>24</v>
      </c>
      <c r="J26" s="203">
        <f t="shared" si="16"/>
        <v>70.58823529411765</v>
      </c>
      <c r="K26" s="203">
        <f t="shared" si="17"/>
        <v>3</v>
      </c>
      <c r="L26" s="202">
        <v>10</v>
      </c>
      <c r="M26" s="202">
        <f t="shared" si="18"/>
        <v>29.411764705882355</v>
      </c>
      <c r="N26" s="203">
        <f t="shared" si="19"/>
        <v>34</v>
      </c>
      <c r="O26" s="203">
        <f t="shared" si="20"/>
        <v>100</v>
      </c>
      <c r="P26" s="204">
        <f t="shared" si="21"/>
        <v>1</v>
      </c>
      <c r="Q26" s="202">
        <v>0</v>
      </c>
      <c r="R26" s="202">
        <v>0</v>
      </c>
      <c r="S26" s="202">
        <v>0</v>
      </c>
      <c r="T26" s="202">
        <f t="shared" si="12"/>
        <v>0</v>
      </c>
      <c r="U26" s="206" t="s">
        <v>584</v>
      </c>
      <c r="W26">
        <f t="shared" si="0"/>
        <v>34</v>
      </c>
    </row>
    <row r="27" spans="1:23" ht="42" customHeight="1">
      <c r="A27" s="386" t="s">
        <v>6</v>
      </c>
      <c r="B27" s="387"/>
      <c r="C27" s="200">
        <f>SUM(C19:C26)</f>
        <v>302</v>
      </c>
      <c r="D27" s="200">
        <f>SUM(D19:D26)</f>
        <v>145</v>
      </c>
      <c r="E27" s="200">
        <f>SUM(E19:E26)</f>
        <v>54</v>
      </c>
      <c r="F27" s="200">
        <f>E27/C27*100</f>
        <v>17.880794701986755</v>
      </c>
      <c r="G27" s="202">
        <f>SUM(G19:G26)</f>
        <v>133</v>
      </c>
      <c r="H27" s="202">
        <f t="shared" si="14"/>
        <v>44.03973509933775</v>
      </c>
      <c r="I27" s="203">
        <f t="shared" si="15"/>
        <v>187</v>
      </c>
      <c r="J27" s="203">
        <f t="shared" si="16"/>
        <v>61.920529801324506</v>
      </c>
      <c r="K27" s="203"/>
      <c r="L27" s="202">
        <f>SUM(L19:L26)</f>
        <v>89</v>
      </c>
      <c r="M27" s="202">
        <f t="shared" si="18"/>
        <v>29.47019867549669</v>
      </c>
      <c r="N27" s="203">
        <f>E27+G27+L27</f>
        <v>276</v>
      </c>
      <c r="O27" s="203">
        <f t="shared" si="20"/>
        <v>91.3907284768212</v>
      </c>
      <c r="P27" s="203"/>
      <c r="Q27" s="202">
        <f>SUM(Q19:Q26)</f>
        <v>23</v>
      </c>
      <c r="R27" s="202">
        <f t="shared" si="22"/>
        <v>7.6158940397351</v>
      </c>
      <c r="S27" s="202">
        <f>SUM(S19:S26)</f>
        <v>3</v>
      </c>
      <c r="T27" s="202">
        <f t="shared" si="12"/>
        <v>0.9933774834437087</v>
      </c>
      <c r="U27" s="206"/>
      <c r="W27">
        <f t="shared" si="0"/>
        <v>302</v>
      </c>
    </row>
    <row r="28" spans="1:23" ht="16.5">
      <c r="A28" s="207"/>
      <c r="B28" s="207"/>
      <c r="C28" s="208"/>
      <c r="D28" s="208"/>
      <c r="E28" s="208"/>
      <c r="F28" s="208"/>
      <c r="G28" s="216"/>
      <c r="H28" s="216"/>
      <c r="I28" s="217"/>
      <c r="J28" s="217"/>
      <c r="K28" s="217"/>
      <c r="L28" s="216"/>
      <c r="M28" s="216"/>
      <c r="N28" s="217"/>
      <c r="O28" s="217"/>
      <c r="P28" s="217"/>
      <c r="Q28" s="216"/>
      <c r="R28" s="216"/>
      <c r="S28" s="216"/>
      <c r="T28" s="216"/>
      <c r="U28" s="210"/>
      <c r="W28">
        <f t="shared" si="0"/>
        <v>0</v>
      </c>
    </row>
    <row r="29" spans="1:23" ht="16.5">
      <c r="A29" s="191" t="s">
        <v>45</v>
      </c>
      <c r="B29" s="191"/>
      <c r="C29" s="191"/>
      <c r="D29" s="191"/>
      <c r="E29" s="190"/>
      <c r="F29" s="190"/>
      <c r="G29" s="190"/>
      <c r="H29" s="190"/>
      <c r="I29" s="191"/>
      <c r="J29" s="191"/>
      <c r="K29" s="191"/>
      <c r="L29" s="190"/>
      <c r="M29" s="190"/>
      <c r="N29" s="191"/>
      <c r="O29" s="191"/>
      <c r="P29" s="191"/>
      <c r="Q29" s="190"/>
      <c r="R29" s="190"/>
      <c r="S29" s="192"/>
      <c r="T29" s="192"/>
      <c r="U29" s="193"/>
      <c r="W29">
        <f t="shared" si="0"/>
        <v>0</v>
      </c>
    </row>
    <row r="30" spans="1:21" ht="16.5">
      <c r="A30" s="380" t="s">
        <v>0</v>
      </c>
      <c r="B30" s="380" t="s">
        <v>1</v>
      </c>
      <c r="C30" s="380" t="s">
        <v>42</v>
      </c>
      <c r="D30" s="380" t="s">
        <v>51</v>
      </c>
      <c r="E30" s="386" t="s">
        <v>599</v>
      </c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3" t="s">
        <v>7</v>
      </c>
    </row>
    <row r="31" spans="1:21" ht="16.5">
      <c r="A31" s="392"/>
      <c r="B31" s="392"/>
      <c r="C31" s="392"/>
      <c r="D31" s="392"/>
      <c r="E31" s="386" t="s">
        <v>52</v>
      </c>
      <c r="F31" s="389"/>
      <c r="G31" s="386" t="s">
        <v>47</v>
      </c>
      <c r="H31" s="389"/>
      <c r="I31" s="386" t="s">
        <v>53</v>
      </c>
      <c r="J31" s="389"/>
      <c r="K31" s="389"/>
      <c r="L31" s="386" t="s">
        <v>48</v>
      </c>
      <c r="M31" s="389"/>
      <c r="N31" s="386" t="s">
        <v>43</v>
      </c>
      <c r="O31" s="389"/>
      <c r="P31" s="389"/>
      <c r="Q31" s="386" t="s">
        <v>49</v>
      </c>
      <c r="R31" s="389"/>
      <c r="S31" s="386" t="s">
        <v>50</v>
      </c>
      <c r="T31" s="389"/>
      <c r="U31" s="384"/>
    </row>
    <row r="32" spans="1:21" ht="16.5">
      <c r="A32" s="393"/>
      <c r="B32" s="393"/>
      <c r="C32" s="393"/>
      <c r="D32" s="393"/>
      <c r="E32" s="199" t="s">
        <v>3</v>
      </c>
      <c r="F32" s="199" t="s">
        <v>4</v>
      </c>
      <c r="G32" s="199" t="s">
        <v>3</v>
      </c>
      <c r="H32" s="199" t="s">
        <v>4</v>
      </c>
      <c r="I32" s="199" t="s">
        <v>3</v>
      </c>
      <c r="J32" s="199" t="s">
        <v>4</v>
      </c>
      <c r="K32" s="199" t="s">
        <v>5</v>
      </c>
      <c r="L32" s="199" t="s">
        <v>3</v>
      </c>
      <c r="M32" s="199" t="s">
        <v>4</v>
      </c>
      <c r="N32" s="199" t="s">
        <v>3</v>
      </c>
      <c r="O32" s="199" t="s">
        <v>4</v>
      </c>
      <c r="P32" s="199" t="s">
        <v>5</v>
      </c>
      <c r="Q32" s="199" t="s">
        <v>3</v>
      </c>
      <c r="R32" s="199" t="s">
        <v>4</v>
      </c>
      <c r="S32" s="199" t="s">
        <v>3</v>
      </c>
      <c r="T32" s="199" t="s">
        <v>4</v>
      </c>
      <c r="U32" s="385"/>
    </row>
    <row r="33" spans="1:23" ht="39.75" customHeight="1">
      <c r="A33" s="200">
        <v>1</v>
      </c>
      <c r="B33" s="201" t="s">
        <v>17</v>
      </c>
      <c r="C33" s="200">
        <v>41</v>
      </c>
      <c r="D33" s="200">
        <v>18</v>
      </c>
      <c r="E33" s="200">
        <v>16</v>
      </c>
      <c r="F33" s="200">
        <f>E33/C33*100</f>
        <v>39.02439024390244</v>
      </c>
      <c r="G33" s="202">
        <v>25</v>
      </c>
      <c r="H33" s="202">
        <f>G33/C33*100</f>
        <v>60.97560975609756</v>
      </c>
      <c r="I33" s="203">
        <f>E33+G33</f>
        <v>41</v>
      </c>
      <c r="J33" s="203">
        <f>I33/C33*100</f>
        <v>100</v>
      </c>
      <c r="K33" s="203">
        <f>RANK(J33,$J$33:$J$40)</f>
        <v>1</v>
      </c>
      <c r="L33" s="202"/>
      <c r="M33" s="202">
        <f>L33/C33*100</f>
        <v>0</v>
      </c>
      <c r="N33" s="203">
        <f>E33+G33+L33</f>
        <v>41</v>
      </c>
      <c r="O33" s="203">
        <f>N33/C33*100</f>
        <v>100</v>
      </c>
      <c r="P33" s="204">
        <f>RANK(O33,$O$33:$O$40)</f>
        <v>1</v>
      </c>
      <c r="Q33" s="202"/>
      <c r="R33" s="202"/>
      <c r="S33" s="202"/>
      <c r="T33" s="202"/>
      <c r="U33" s="206" t="s">
        <v>81</v>
      </c>
      <c r="V33">
        <v>41</v>
      </c>
      <c r="W33">
        <f t="shared" si="0"/>
        <v>41</v>
      </c>
    </row>
    <row r="34" spans="1:23" ht="39.75" customHeight="1">
      <c r="A34" s="200">
        <v>2</v>
      </c>
      <c r="B34" s="201" t="s">
        <v>18</v>
      </c>
      <c r="C34" s="200">
        <v>43</v>
      </c>
      <c r="D34" s="200">
        <v>19</v>
      </c>
      <c r="E34" s="200">
        <v>30</v>
      </c>
      <c r="F34" s="200">
        <f aca="true" t="shared" si="23" ref="F34:F41">E34/C34*100</f>
        <v>69.76744186046511</v>
      </c>
      <c r="G34" s="202">
        <v>12</v>
      </c>
      <c r="H34" s="202">
        <f aca="true" t="shared" si="24" ref="H34:H41">G34/C34*100</f>
        <v>27.906976744186046</v>
      </c>
      <c r="I34" s="203">
        <f aca="true" t="shared" si="25" ref="I34:I41">E34+G34</f>
        <v>42</v>
      </c>
      <c r="J34" s="203">
        <f aca="true" t="shared" si="26" ref="J34:J41">I34/C34*100</f>
        <v>97.67441860465115</v>
      </c>
      <c r="K34" s="203">
        <f aca="true" t="shared" si="27" ref="K34:K40">RANK(J34,$J$33:$J$40)</f>
        <v>2</v>
      </c>
      <c r="L34" s="202">
        <v>0</v>
      </c>
      <c r="M34" s="202">
        <f aca="true" t="shared" si="28" ref="M34:M41">L34/C34*100</f>
        <v>0</v>
      </c>
      <c r="N34" s="203">
        <f aca="true" t="shared" si="29" ref="N34:N41">E34+G34+L34</f>
        <v>42</v>
      </c>
      <c r="O34" s="203">
        <f aca="true" t="shared" si="30" ref="O34:O41">N34/C34*100</f>
        <v>97.67441860465115</v>
      </c>
      <c r="P34" s="204">
        <f aca="true" t="shared" si="31" ref="P34:P40">RANK(O34,$O$33:$O$40)</f>
        <v>5</v>
      </c>
      <c r="Q34" s="202"/>
      <c r="R34" s="202"/>
      <c r="S34" s="202">
        <v>1</v>
      </c>
      <c r="T34" s="202">
        <f aca="true" t="shared" si="32" ref="T34:T41">S34/C34*100</f>
        <v>2.3255813953488373</v>
      </c>
      <c r="U34" s="206" t="s">
        <v>68</v>
      </c>
      <c r="V34">
        <v>43</v>
      </c>
      <c r="W34">
        <f t="shared" si="0"/>
        <v>43</v>
      </c>
    </row>
    <row r="35" spans="1:23" ht="39.75" customHeight="1" thickBot="1">
      <c r="A35" s="200">
        <v>3</v>
      </c>
      <c r="B35" s="201" t="s">
        <v>19</v>
      </c>
      <c r="C35" s="200">
        <v>38</v>
      </c>
      <c r="D35" s="200">
        <v>24</v>
      </c>
      <c r="E35" s="200">
        <v>1</v>
      </c>
      <c r="F35" s="200">
        <f t="shared" si="23"/>
        <v>2.631578947368421</v>
      </c>
      <c r="G35" s="202">
        <v>24</v>
      </c>
      <c r="H35" s="202">
        <f t="shared" si="24"/>
        <v>63.1578947368421</v>
      </c>
      <c r="I35" s="203">
        <f t="shared" si="25"/>
        <v>25</v>
      </c>
      <c r="J35" s="203">
        <f t="shared" si="26"/>
        <v>65.78947368421053</v>
      </c>
      <c r="K35" s="203">
        <f t="shared" si="27"/>
        <v>4</v>
      </c>
      <c r="L35" s="202">
        <v>13</v>
      </c>
      <c r="M35" s="202">
        <f t="shared" si="28"/>
        <v>34.21052631578947</v>
      </c>
      <c r="N35" s="203">
        <f t="shared" si="29"/>
        <v>38</v>
      </c>
      <c r="O35" s="203">
        <f t="shared" si="30"/>
        <v>100</v>
      </c>
      <c r="P35" s="204">
        <f t="shared" si="31"/>
        <v>1</v>
      </c>
      <c r="Q35" s="202"/>
      <c r="R35" s="202"/>
      <c r="S35" s="202"/>
      <c r="T35" s="202"/>
      <c r="U35" s="206" t="s">
        <v>26</v>
      </c>
      <c r="V35">
        <v>38</v>
      </c>
      <c r="W35">
        <f t="shared" si="0"/>
        <v>38</v>
      </c>
    </row>
    <row r="36" spans="1:25" ht="39.75" customHeight="1">
      <c r="A36" s="200">
        <v>4</v>
      </c>
      <c r="B36" s="201" t="s">
        <v>20</v>
      </c>
      <c r="C36" s="200">
        <v>38</v>
      </c>
      <c r="D36" s="200">
        <v>23</v>
      </c>
      <c r="E36" s="200">
        <v>3</v>
      </c>
      <c r="F36" s="200">
        <f t="shared" si="23"/>
        <v>7.894736842105263</v>
      </c>
      <c r="G36" s="202">
        <v>22</v>
      </c>
      <c r="H36" s="202">
        <f t="shared" si="24"/>
        <v>57.89473684210527</v>
      </c>
      <c r="I36" s="203">
        <f t="shared" si="25"/>
        <v>25</v>
      </c>
      <c r="J36" s="203">
        <f t="shared" si="26"/>
        <v>65.78947368421053</v>
      </c>
      <c r="K36" s="203">
        <f t="shared" si="27"/>
        <v>4</v>
      </c>
      <c r="L36" s="202">
        <v>10</v>
      </c>
      <c r="M36" s="202">
        <f t="shared" si="28"/>
        <v>26.31578947368421</v>
      </c>
      <c r="N36" s="203">
        <f t="shared" si="29"/>
        <v>35</v>
      </c>
      <c r="O36" s="203">
        <f t="shared" si="30"/>
        <v>92.10526315789474</v>
      </c>
      <c r="P36" s="204">
        <f t="shared" si="31"/>
        <v>6</v>
      </c>
      <c r="Q36" s="202">
        <v>2</v>
      </c>
      <c r="R36" s="202">
        <f aca="true" t="shared" si="33" ref="R36:R41">Q36/C36*100</f>
        <v>5.263157894736842</v>
      </c>
      <c r="S36" s="202">
        <v>1</v>
      </c>
      <c r="T36" s="202">
        <f t="shared" si="32"/>
        <v>2.631578947368421</v>
      </c>
      <c r="U36" s="206" t="s">
        <v>515</v>
      </c>
      <c r="V36">
        <v>38</v>
      </c>
      <c r="W36">
        <f t="shared" si="0"/>
        <v>38</v>
      </c>
      <c r="X36" s="489">
        <v>3</v>
      </c>
      <c r="Y36" s="490"/>
    </row>
    <row r="37" spans="1:25" ht="39.75" customHeight="1">
      <c r="A37" s="200">
        <v>5</v>
      </c>
      <c r="B37" s="200" t="s">
        <v>21</v>
      </c>
      <c r="C37" s="200">
        <v>30</v>
      </c>
      <c r="D37" s="200">
        <v>14</v>
      </c>
      <c r="E37" s="200">
        <v>3</v>
      </c>
      <c r="F37" s="200">
        <f t="shared" si="23"/>
        <v>10</v>
      </c>
      <c r="G37" s="202">
        <v>18</v>
      </c>
      <c r="H37" s="202">
        <f t="shared" si="24"/>
        <v>60</v>
      </c>
      <c r="I37" s="203">
        <f t="shared" si="25"/>
        <v>21</v>
      </c>
      <c r="J37" s="203">
        <f t="shared" si="26"/>
        <v>70</v>
      </c>
      <c r="K37" s="203">
        <f t="shared" si="27"/>
        <v>3</v>
      </c>
      <c r="L37" s="202">
        <v>9</v>
      </c>
      <c r="M37" s="202">
        <f t="shared" si="28"/>
        <v>30</v>
      </c>
      <c r="N37" s="203">
        <f t="shared" si="29"/>
        <v>30</v>
      </c>
      <c r="O37" s="203">
        <f t="shared" si="30"/>
        <v>100</v>
      </c>
      <c r="P37" s="204">
        <f t="shared" si="31"/>
        <v>1</v>
      </c>
      <c r="Q37" s="202"/>
      <c r="R37" s="202"/>
      <c r="S37" s="202"/>
      <c r="T37" s="202"/>
      <c r="U37" s="206" t="s">
        <v>585</v>
      </c>
      <c r="V37">
        <v>30</v>
      </c>
      <c r="W37">
        <f t="shared" si="0"/>
        <v>30</v>
      </c>
      <c r="X37" s="491">
        <v>18</v>
      </c>
      <c r="Y37" s="492"/>
    </row>
    <row r="38" spans="1:25" ht="39.75" customHeight="1">
      <c r="A38" s="200">
        <v>6</v>
      </c>
      <c r="B38" s="200" t="s">
        <v>22</v>
      </c>
      <c r="C38" s="200">
        <v>29</v>
      </c>
      <c r="D38" s="200">
        <v>9</v>
      </c>
      <c r="E38" s="200">
        <v>1</v>
      </c>
      <c r="F38" s="200">
        <f t="shared" si="23"/>
        <v>3.4482758620689653</v>
      </c>
      <c r="G38" s="202">
        <v>7</v>
      </c>
      <c r="H38" s="202">
        <f t="shared" si="24"/>
        <v>24.137931034482758</v>
      </c>
      <c r="I38" s="203">
        <f t="shared" si="25"/>
        <v>8</v>
      </c>
      <c r="J38" s="203">
        <f t="shared" si="26"/>
        <v>27.586206896551722</v>
      </c>
      <c r="K38" s="203">
        <f t="shared" si="27"/>
        <v>7</v>
      </c>
      <c r="L38" s="202">
        <v>17</v>
      </c>
      <c r="M38" s="202">
        <f t="shared" si="28"/>
        <v>58.620689655172406</v>
      </c>
      <c r="N38" s="203">
        <f t="shared" si="29"/>
        <v>25</v>
      </c>
      <c r="O38" s="203">
        <f t="shared" si="30"/>
        <v>86.20689655172413</v>
      </c>
      <c r="P38" s="204">
        <f t="shared" si="31"/>
        <v>8</v>
      </c>
      <c r="Q38" s="202">
        <v>4</v>
      </c>
      <c r="R38" s="202">
        <f t="shared" si="33"/>
        <v>13.793103448275861</v>
      </c>
      <c r="S38" s="202"/>
      <c r="T38" s="202"/>
      <c r="U38" s="206" t="s">
        <v>79</v>
      </c>
      <c r="V38">
        <v>29</v>
      </c>
      <c r="W38">
        <f t="shared" si="0"/>
        <v>29</v>
      </c>
      <c r="X38" s="491">
        <v>9</v>
      </c>
      <c r="Y38" s="492"/>
    </row>
    <row r="39" spans="1:23" ht="39.75" customHeight="1">
      <c r="A39" s="200">
        <v>7</v>
      </c>
      <c r="B39" s="200" t="s">
        <v>23</v>
      </c>
      <c r="C39" s="200">
        <v>27</v>
      </c>
      <c r="D39" s="200">
        <v>13</v>
      </c>
      <c r="E39" s="200">
        <v>1</v>
      </c>
      <c r="F39" s="200">
        <f t="shared" si="23"/>
        <v>3.7037037037037033</v>
      </c>
      <c r="G39" s="202">
        <v>9</v>
      </c>
      <c r="H39" s="202">
        <f t="shared" si="24"/>
        <v>33.33333333333333</v>
      </c>
      <c r="I39" s="203">
        <f t="shared" si="25"/>
        <v>10</v>
      </c>
      <c r="J39" s="203">
        <f t="shared" si="26"/>
        <v>37.03703703703704</v>
      </c>
      <c r="K39" s="203">
        <f t="shared" si="27"/>
        <v>6</v>
      </c>
      <c r="L39" s="202">
        <v>17</v>
      </c>
      <c r="M39" s="202">
        <f t="shared" si="28"/>
        <v>62.96296296296296</v>
      </c>
      <c r="N39" s="203">
        <f t="shared" si="29"/>
        <v>27</v>
      </c>
      <c r="O39" s="203">
        <f t="shared" si="30"/>
        <v>100</v>
      </c>
      <c r="P39" s="204">
        <f t="shared" si="31"/>
        <v>1</v>
      </c>
      <c r="Q39" s="202"/>
      <c r="R39" s="202"/>
      <c r="S39" s="202"/>
      <c r="T39" s="202"/>
      <c r="U39" s="206" t="s">
        <v>516</v>
      </c>
      <c r="V39">
        <v>27</v>
      </c>
      <c r="W39">
        <f t="shared" si="0"/>
        <v>27</v>
      </c>
    </row>
    <row r="40" spans="1:23" ht="39.75" customHeight="1">
      <c r="A40" s="200">
        <v>8</v>
      </c>
      <c r="B40" s="200" t="s">
        <v>24</v>
      </c>
      <c r="C40" s="200">
        <v>25</v>
      </c>
      <c r="D40" s="200">
        <v>11</v>
      </c>
      <c r="E40" s="200">
        <v>0</v>
      </c>
      <c r="F40" s="200">
        <f t="shared" si="23"/>
        <v>0</v>
      </c>
      <c r="G40" s="202">
        <v>4</v>
      </c>
      <c r="H40" s="202">
        <f t="shared" si="24"/>
        <v>16</v>
      </c>
      <c r="I40" s="203">
        <f t="shared" si="25"/>
        <v>4</v>
      </c>
      <c r="J40" s="203">
        <f t="shared" si="26"/>
        <v>16</v>
      </c>
      <c r="K40" s="203">
        <f t="shared" si="27"/>
        <v>8</v>
      </c>
      <c r="L40" s="202">
        <v>18</v>
      </c>
      <c r="M40" s="202">
        <f t="shared" si="28"/>
        <v>72</v>
      </c>
      <c r="N40" s="203">
        <f t="shared" si="29"/>
        <v>22</v>
      </c>
      <c r="O40" s="203">
        <f t="shared" si="30"/>
        <v>88</v>
      </c>
      <c r="P40" s="204">
        <f t="shared" si="31"/>
        <v>7</v>
      </c>
      <c r="Q40" s="202">
        <v>2</v>
      </c>
      <c r="R40" s="202">
        <f t="shared" si="33"/>
        <v>8</v>
      </c>
      <c r="S40" s="202">
        <v>1</v>
      </c>
      <c r="T40" s="202">
        <f t="shared" si="32"/>
        <v>4</v>
      </c>
      <c r="U40" s="206" t="s">
        <v>66</v>
      </c>
      <c r="V40">
        <v>25</v>
      </c>
      <c r="W40">
        <f t="shared" si="0"/>
        <v>25</v>
      </c>
    </row>
    <row r="41" spans="1:23" ht="39.75" customHeight="1">
      <c r="A41" s="394" t="s">
        <v>6</v>
      </c>
      <c r="B41" s="395"/>
      <c r="C41" s="200">
        <f>SUM(C33:C40)</f>
        <v>271</v>
      </c>
      <c r="D41" s="200">
        <f>SUM(D33:D40)</f>
        <v>131</v>
      </c>
      <c r="E41" s="200">
        <f>SUM(E33:E40)</f>
        <v>55</v>
      </c>
      <c r="F41" s="200">
        <f t="shared" si="23"/>
        <v>20.29520295202952</v>
      </c>
      <c r="G41" s="202">
        <f>SUM(G33:G40)</f>
        <v>121</v>
      </c>
      <c r="H41" s="202">
        <f t="shared" si="24"/>
        <v>44.64944649446495</v>
      </c>
      <c r="I41" s="203">
        <f t="shared" si="25"/>
        <v>176</v>
      </c>
      <c r="J41" s="203">
        <f t="shared" si="26"/>
        <v>64.94464944649447</v>
      </c>
      <c r="K41" s="203"/>
      <c r="L41" s="202">
        <f>SUM(L33:L40)</f>
        <v>84</v>
      </c>
      <c r="M41" s="202">
        <f t="shared" si="28"/>
        <v>30.996309963099634</v>
      </c>
      <c r="N41" s="203">
        <f t="shared" si="29"/>
        <v>260</v>
      </c>
      <c r="O41" s="203">
        <f t="shared" si="30"/>
        <v>95.9409594095941</v>
      </c>
      <c r="P41" s="203"/>
      <c r="Q41" s="202">
        <f>SUM(Q33:Q40)</f>
        <v>8</v>
      </c>
      <c r="R41" s="202">
        <f t="shared" si="33"/>
        <v>2.952029520295203</v>
      </c>
      <c r="S41" s="202">
        <f>SUM(S33:S40)</f>
        <v>3</v>
      </c>
      <c r="T41" s="202">
        <f t="shared" si="32"/>
        <v>1.107011070110701</v>
      </c>
      <c r="U41" s="206"/>
      <c r="V41">
        <v>271</v>
      </c>
      <c r="W41">
        <f t="shared" si="0"/>
        <v>271</v>
      </c>
    </row>
    <row r="42" ht="12.75">
      <c r="W42">
        <f t="shared" si="0"/>
        <v>0</v>
      </c>
    </row>
    <row r="43" spans="1:23" ht="16.5">
      <c r="A43" s="191" t="s">
        <v>45</v>
      </c>
      <c r="B43" s="191"/>
      <c r="C43" s="191"/>
      <c r="D43" s="191"/>
      <c r="E43" s="190"/>
      <c r="F43" s="190"/>
      <c r="G43" s="190"/>
      <c r="H43" s="190"/>
      <c r="I43" s="191"/>
      <c r="J43" s="191"/>
      <c r="K43" s="191"/>
      <c r="L43" s="190"/>
      <c r="M43" s="190"/>
      <c r="N43" s="191"/>
      <c r="O43" s="191"/>
      <c r="P43" s="191"/>
      <c r="Q43" s="190"/>
      <c r="R43" s="190"/>
      <c r="S43" s="192"/>
      <c r="T43" s="192"/>
      <c r="U43" s="193"/>
      <c r="W43">
        <f t="shared" si="0"/>
        <v>0</v>
      </c>
    </row>
    <row r="44" spans="1:23" ht="16.5">
      <c r="A44" s="380" t="s">
        <v>0</v>
      </c>
      <c r="B44" s="380" t="s">
        <v>1</v>
      </c>
      <c r="C44" s="380" t="s">
        <v>42</v>
      </c>
      <c r="D44" s="380" t="s">
        <v>51</v>
      </c>
      <c r="E44" s="386" t="s">
        <v>600</v>
      </c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3" t="s">
        <v>7</v>
      </c>
      <c r="W44" t="e">
        <f t="shared" si="0"/>
        <v>#VALUE!</v>
      </c>
    </row>
    <row r="45" spans="1:23" ht="16.5">
      <c r="A45" s="392"/>
      <c r="B45" s="392"/>
      <c r="C45" s="392"/>
      <c r="D45" s="392"/>
      <c r="E45" s="386" t="s">
        <v>52</v>
      </c>
      <c r="F45" s="389"/>
      <c r="G45" s="386" t="s">
        <v>47</v>
      </c>
      <c r="H45" s="389"/>
      <c r="I45" s="386" t="s">
        <v>53</v>
      </c>
      <c r="J45" s="389"/>
      <c r="K45" s="389"/>
      <c r="L45" s="386" t="s">
        <v>48</v>
      </c>
      <c r="M45" s="389"/>
      <c r="N45" s="386" t="s">
        <v>43</v>
      </c>
      <c r="O45" s="389"/>
      <c r="P45" s="389"/>
      <c r="Q45" s="386" t="s">
        <v>49</v>
      </c>
      <c r="R45" s="389"/>
      <c r="S45" s="386" t="s">
        <v>50</v>
      </c>
      <c r="T45" s="389"/>
      <c r="U45" s="384"/>
      <c r="W45" t="e">
        <f t="shared" si="0"/>
        <v>#VALUE!</v>
      </c>
    </row>
    <row r="46" spans="1:23" ht="16.5">
      <c r="A46" s="393"/>
      <c r="B46" s="393"/>
      <c r="C46" s="393"/>
      <c r="D46" s="393"/>
      <c r="E46" s="199" t="s">
        <v>3</v>
      </c>
      <c r="F46" s="199" t="s">
        <v>4</v>
      </c>
      <c r="G46" s="199" t="s">
        <v>3</v>
      </c>
      <c r="H46" s="199" t="s">
        <v>4</v>
      </c>
      <c r="I46" s="199" t="s">
        <v>3</v>
      </c>
      <c r="J46" s="199" t="s">
        <v>4</v>
      </c>
      <c r="K46" s="199" t="s">
        <v>5</v>
      </c>
      <c r="L46" s="199" t="s">
        <v>3</v>
      </c>
      <c r="M46" s="199" t="s">
        <v>4</v>
      </c>
      <c r="N46" s="199" t="s">
        <v>3</v>
      </c>
      <c r="O46" s="199" t="s">
        <v>4</v>
      </c>
      <c r="P46" s="199" t="s">
        <v>5</v>
      </c>
      <c r="Q46" s="199" t="s">
        <v>3</v>
      </c>
      <c r="R46" s="199" t="s">
        <v>4</v>
      </c>
      <c r="S46" s="199" t="s">
        <v>3</v>
      </c>
      <c r="T46" s="199" t="s">
        <v>4</v>
      </c>
      <c r="U46" s="385"/>
      <c r="W46" t="e">
        <f t="shared" si="0"/>
        <v>#VALUE!</v>
      </c>
    </row>
    <row r="47" spans="1:23" ht="37.5" customHeight="1">
      <c r="A47" s="200">
        <v>1</v>
      </c>
      <c r="B47" s="201" t="s">
        <v>17</v>
      </c>
      <c r="C47" s="200">
        <v>41</v>
      </c>
      <c r="D47" s="200">
        <v>18</v>
      </c>
      <c r="E47" s="200">
        <v>19</v>
      </c>
      <c r="F47" s="200">
        <f>E47/C47*100</f>
        <v>46.34146341463415</v>
      </c>
      <c r="G47" s="202">
        <v>22</v>
      </c>
      <c r="H47" s="202">
        <f>G47/C47*100</f>
        <v>53.65853658536586</v>
      </c>
      <c r="I47" s="203">
        <f>E47+G47</f>
        <v>41</v>
      </c>
      <c r="J47" s="203">
        <f>I47/C47*100</f>
        <v>100</v>
      </c>
      <c r="K47" s="203">
        <f>RANK(J47,$J$47:$J$54)</f>
        <v>1</v>
      </c>
      <c r="L47" s="202"/>
      <c r="M47" s="202"/>
      <c r="N47" s="203">
        <f>E47+G47+L47</f>
        <v>41</v>
      </c>
      <c r="O47" s="203">
        <f>N47/C47*100</f>
        <v>100</v>
      </c>
      <c r="P47" s="204">
        <f>RANK(O47,$O$47:$O$54)</f>
        <v>1</v>
      </c>
      <c r="Q47" s="202"/>
      <c r="R47" s="202"/>
      <c r="S47" s="202"/>
      <c r="T47" s="202"/>
      <c r="U47" s="206" t="s">
        <v>81</v>
      </c>
      <c r="W47">
        <f>E47+G47+L47+Q47+S47</f>
        <v>41</v>
      </c>
    </row>
    <row r="48" spans="1:23" ht="37.5" customHeight="1">
      <c r="A48" s="200">
        <v>2</v>
      </c>
      <c r="B48" s="201" t="s">
        <v>18</v>
      </c>
      <c r="C48" s="200">
        <v>43</v>
      </c>
      <c r="D48" s="200">
        <v>19</v>
      </c>
      <c r="E48" s="200">
        <v>31</v>
      </c>
      <c r="F48" s="200">
        <f aca="true" t="shared" si="34" ref="F48:F55">E48/C48*100</f>
        <v>72.09302325581395</v>
      </c>
      <c r="G48" s="202">
        <v>11</v>
      </c>
      <c r="H48" s="202">
        <f aca="true" t="shared" si="35" ref="H48:H55">G48/C48*100</f>
        <v>25.581395348837212</v>
      </c>
      <c r="I48" s="203">
        <f aca="true" t="shared" si="36" ref="I48:I55">E48+G48</f>
        <v>42</v>
      </c>
      <c r="J48" s="203">
        <f aca="true" t="shared" si="37" ref="J48:J55">I48/C48*100</f>
        <v>97.67441860465115</v>
      </c>
      <c r="K48" s="203">
        <f aca="true" t="shared" si="38" ref="K48:K54">RANK(J48,$J$47:$J$54)</f>
        <v>2</v>
      </c>
      <c r="L48" s="202"/>
      <c r="M48" s="202"/>
      <c r="N48" s="203">
        <f aca="true" t="shared" si="39" ref="N48:N55">E48+G48+L48</f>
        <v>42</v>
      </c>
      <c r="O48" s="203">
        <f aca="true" t="shared" si="40" ref="O48:O55">N48/C48*100</f>
        <v>97.67441860465115</v>
      </c>
      <c r="P48" s="204">
        <f aca="true" t="shared" si="41" ref="P48:P54">RANK(O48,$O$47:$O$54)</f>
        <v>4</v>
      </c>
      <c r="Q48" s="202">
        <v>1</v>
      </c>
      <c r="R48" s="202">
        <f>Q48/C48*100</f>
        <v>2.3255813953488373</v>
      </c>
      <c r="S48" s="202"/>
      <c r="T48" s="202"/>
      <c r="U48" s="206" t="s">
        <v>68</v>
      </c>
      <c r="W48">
        <f aca="true" t="shared" si="42" ref="W48:W55">E48+G48+L48+Q48+S48</f>
        <v>43</v>
      </c>
    </row>
    <row r="49" spans="1:23" ht="37.5" customHeight="1">
      <c r="A49" s="200">
        <v>3</v>
      </c>
      <c r="B49" s="201" t="s">
        <v>19</v>
      </c>
      <c r="C49" s="200">
        <v>38</v>
      </c>
      <c r="D49" s="200">
        <v>24</v>
      </c>
      <c r="E49" s="200">
        <v>2</v>
      </c>
      <c r="F49" s="200">
        <f t="shared" si="34"/>
        <v>5.263157894736842</v>
      </c>
      <c r="G49" s="202">
        <v>27</v>
      </c>
      <c r="H49" s="202">
        <f t="shared" si="35"/>
        <v>71.05263157894737</v>
      </c>
      <c r="I49" s="203">
        <f>E49+G49</f>
        <v>29</v>
      </c>
      <c r="J49" s="203">
        <f t="shared" si="37"/>
        <v>76.31578947368422</v>
      </c>
      <c r="K49" s="203">
        <f t="shared" si="38"/>
        <v>3</v>
      </c>
      <c r="L49" s="202">
        <v>9</v>
      </c>
      <c r="M49" s="202">
        <f aca="true" t="shared" si="43" ref="M49:M55">L49/C49*100</f>
        <v>23.684210526315788</v>
      </c>
      <c r="N49" s="203">
        <f t="shared" si="39"/>
        <v>38</v>
      </c>
      <c r="O49" s="203">
        <f t="shared" si="40"/>
        <v>100</v>
      </c>
      <c r="P49" s="204">
        <f t="shared" si="41"/>
        <v>1</v>
      </c>
      <c r="Q49" s="202"/>
      <c r="R49" s="202"/>
      <c r="S49" s="202"/>
      <c r="T49" s="202"/>
      <c r="U49" s="206" t="s">
        <v>26</v>
      </c>
      <c r="W49">
        <f t="shared" si="42"/>
        <v>38</v>
      </c>
    </row>
    <row r="50" spans="1:23" ht="37.5" customHeight="1">
      <c r="A50" s="200">
        <v>4</v>
      </c>
      <c r="B50" s="201" t="s">
        <v>20</v>
      </c>
      <c r="C50" s="200">
        <v>38</v>
      </c>
      <c r="D50" s="200">
        <v>23</v>
      </c>
      <c r="E50" s="200">
        <v>2</v>
      </c>
      <c r="F50" s="200">
        <f t="shared" si="34"/>
        <v>5.263157894736842</v>
      </c>
      <c r="G50" s="202">
        <v>26</v>
      </c>
      <c r="H50" s="202">
        <f t="shared" si="35"/>
        <v>68.42105263157895</v>
      </c>
      <c r="I50" s="203">
        <f>E50+G50</f>
        <v>28</v>
      </c>
      <c r="J50" s="203">
        <f t="shared" si="37"/>
        <v>73.68421052631578</v>
      </c>
      <c r="K50" s="203">
        <f t="shared" si="38"/>
        <v>4</v>
      </c>
      <c r="L50" s="202">
        <v>8</v>
      </c>
      <c r="M50" s="202">
        <f t="shared" si="43"/>
        <v>21.052631578947366</v>
      </c>
      <c r="N50" s="203">
        <f t="shared" si="39"/>
        <v>36</v>
      </c>
      <c r="O50" s="203">
        <f t="shared" si="40"/>
        <v>94.73684210526315</v>
      </c>
      <c r="P50" s="204">
        <f t="shared" si="41"/>
        <v>6</v>
      </c>
      <c r="Q50" s="202">
        <v>2</v>
      </c>
      <c r="R50" s="202">
        <f>Q50/C50*100</f>
        <v>5.263157894736842</v>
      </c>
      <c r="S50" s="202"/>
      <c r="T50" s="202"/>
      <c r="U50" s="206" t="s">
        <v>515</v>
      </c>
      <c r="W50">
        <f t="shared" si="42"/>
        <v>38</v>
      </c>
    </row>
    <row r="51" spans="1:23" ht="37.5" customHeight="1">
      <c r="A51" s="200">
        <v>5</v>
      </c>
      <c r="B51" s="200" t="s">
        <v>21</v>
      </c>
      <c r="C51" s="200">
        <v>30</v>
      </c>
      <c r="D51" s="200">
        <v>15</v>
      </c>
      <c r="E51" s="200">
        <v>3</v>
      </c>
      <c r="F51" s="200">
        <f t="shared" si="34"/>
        <v>10</v>
      </c>
      <c r="G51" s="202">
        <v>17</v>
      </c>
      <c r="H51" s="202">
        <f t="shared" si="35"/>
        <v>56.666666666666664</v>
      </c>
      <c r="I51" s="203">
        <f t="shared" si="36"/>
        <v>20</v>
      </c>
      <c r="J51" s="203">
        <f t="shared" si="37"/>
        <v>66.66666666666666</v>
      </c>
      <c r="K51" s="203">
        <f t="shared" si="38"/>
        <v>5</v>
      </c>
      <c r="L51" s="202">
        <v>10</v>
      </c>
      <c r="M51" s="202">
        <f t="shared" si="43"/>
        <v>33.33333333333333</v>
      </c>
      <c r="N51" s="203">
        <f t="shared" si="39"/>
        <v>30</v>
      </c>
      <c r="O51" s="203">
        <f t="shared" si="40"/>
        <v>100</v>
      </c>
      <c r="P51" s="232">
        <f t="shared" si="41"/>
        <v>1</v>
      </c>
      <c r="Q51" s="202"/>
      <c r="R51" s="202"/>
      <c r="S51" s="202"/>
      <c r="T51" s="202"/>
      <c r="U51" s="206" t="s">
        <v>585</v>
      </c>
      <c r="W51">
        <f t="shared" si="42"/>
        <v>30</v>
      </c>
    </row>
    <row r="52" spans="1:23" ht="37.5" customHeight="1">
      <c r="A52" s="200">
        <v>6</v>
      </c>
      <c r="B52" s="200" t="s">
        <v>22</v>
      </c>
      <c r="C52" s="200">
        <v>29</v>
      </c>
      <c r="D52" s="200">
        <v>9</v>
      </c>
      <c r="E52" s="200">
        <v>0</v>
      </c>
      <c r="F52" s="200">
        <f t="shared" si="34"/>
        <v>0</v>
      </c>
      <c r="G52" s="202">
        <v>9</v>
      </c>
      <c r="H52" s="202">
        <f t="shared" si="35"/>
        <v>31.03448275862069</v>
      </c>
      <c r="I52" s="203">
        <f t="shared" si="36"/>
        <v>9</v>
      </c>
      <c r="J52" s="203">
        <f t="shared" si="37"/>
        <v>31.03448275862069</v>
      </c>
      <c r="K52" s="203">
        <f t="shared" si="38"/>
        <v>7</v>
      </c>
      <c r="L52" s="202">
        <v>16</v>
      </c>
      <c r="M52" s="202">
        <f t="shared" si="43"/>
        <v>55.172413793103445</v>
      </c>
      <c r="N52" s="203">
        <f t="shared" si="39"/>
        <v>25</v>
      </c>
      <c r="O52" s="203">
        <f t="shared" si="40"/>
        <v>86.20689655172413</v>
      </c>
      <c r="P52" s="232">
        <f t="shared" si="41"/>
        <v>7</v>
      </c>
      <c r="Q52" s="202">
        <v>4</v>
      </c>
      <c r="R52" s="202">
        <f>Q52/C52*100</f>
        <v>13.793103448275861</v>
      </c>
      <c r="S52" s="202"/>
      <c r="T52" s="202"/>
      <c r="U52" s="206" t="s">
        <v>79</v>
      </c>
      <c r="W52">
        <f t="shared" si="42"/>
        <v>29</v>
      </c>
    </row>
    <row r="53" spans="1:23" ht="37.5" customHeight="1">
      <c r="A53" s="200">
        <v>7</v>
      </c>
      <c r="B53" s="200" t="s">
        <v>23</v>
      </c>
      <c r="C53" s="200">
        <v>27</v>
      </c>
      <c r="D53" s="200">
        <v>13</v>
      </c>
      <c r="E53" s="200">
        <v>2</v>
      </c>
      <c r="F53" s="200">
        <f t="shared" si="34"/>
        <v>7.4074074074074066</v>
      </c>
      <c r="G53" s="202">
        <v>12</v>
      </c>
      <c r="H53" s="202">
        <f t="shared" si="35"/>
        <v>44.44444444444444</v>
      </c>
      <c r="I53" s="203">
        <f t="shared" si="36"/>
        <v>14</v>
      </c>
      <c r="J53" s="203">
        <f t="shared" si="37"/>
        <v>51.85185185185185</v>
      </c>
      <c r="K53" s="203">
        <f t="shared" si="38"/>
        <v>6</v>
      </c>
      <c r="L53" s="202">
        <v>12</v>
      </c>
      <c r="M53" s="202">
        <f t="shared" si="43"/>
        <v>44.44444444444444</v>
      </c>
      <c r="N53" s="203">
        <f t="shared" si="39"/>
        <v>26</v>
      </c>
      <c r="O53" s="203">
        <f t="shared" si="40"/>
        <v>96.29629629629629</v>
      </c>
      <c r="P53" s="232">
        <f t="shared" si="41"/>
        <v>5</v>
      </c>
      <c r="Q53" s="202">
        <v>1</v>
      </c>
      <c r="R53" s="202">
        <f>Q53/C53*100</f>
        <v>3.7037037037037033</v>
      </c>
      <c r="S53" s="202"/>
      <c r="T53" s="202"/>
      <c r="U53" s="206" t="s">
        <v>516</v>
      </c>
      <c r="W53">
        <f t="shared" si="42"/>
        <v>27</v>
      </c>
    </row>
    <row r="54" spans="1:23" ht="37.5" customHeight="1">
      <c r="A54" s="200">
        <v>8</v>
      </c>
      <c r="B54" s="200" t="s">
        <v>24</v>
      </c>
      <c r="C54" s="200">
        <v>25</v>
      </c>
      <c r="D54" s="200">
        <v>11</v>
      </c>
      <c r="E54" s="200">
        <v>0</v>
      </c>
      <c r="F54" s="200">
        <f t="shared" si="34"/>
        <v>0</v>
      </c>
      <c r="G54" s="202">
        <v>4</v>
      </c>
      <c r="H54" s="202">
        <f t="shared" si="35"/>
        <v>16</v>
      </c>
      <c r="I54" s="203">
        <f t="shared" si="36"/>
        <v>4</v>
      </c>
      <c r="J54" s="203">
        <f t="shared" si="37"/>
        <v>16</v>
      </c>
      <c r="K54" s="203">
        <f t="shared" si="38"/>
        <v>8</v>
      </c>
      <c r="L54" s="202">
        <v>17</v>
      </c>
      <c r="M54" s="202">
        <f t="shared" si="43"/>
        <v>68</v>
      </c>
      <c r="N54" s="203">
        <f t="shared" si="39"/>
        <v>21</v>
      </c>
      <c r="O54" s="203">
        <f t="shared" si="40"/>
        <v>84</v>
      </c>
      <c r="P54" s="232">
        <f t="shared" si="41"/>
        <v>8</v>
      </c>
      <c r="Q54" s="202">
        <v>4</v>
      </c>
      <c r="R54" s="202">
        <f>Q54/C54*100</f>
        <v>16</v>
      </c>
      <c r="S54" s="202"/>
      <c r="T54" s="202"/>
      <c r="U54" s="206" t="s">
        <v>66</v>
      </c>
      <c r="W54">
        <f t="shared" si="42"/>
        <v>25</v>
      </c>
    </row>
    <row r="55" spans="1:23" ht="37.5" customHeight="1">
      <c r="A55" s="394" t="s">
        <v>6</v>
      </c>
      <c r="B55" s="395"/>
      <c r="C55" s="200">
        <f>SUM(C47:C54)</f>
        <v>271</v>
      </c>
      <c r="D55" s="200">
        <f>SUM(D47:D54)</f>
        <v>132</v>
      </c>
      <c r="E55" s="200">
        <f>SUM(E47:E54)</f>
        <v>59</v>
      </c>
      <c r="F55" s="200">
        <f t="shared" si="34"/>
        <v>21.771217712177123</v>
      </c>
      <c r="G55" s="202">
        <f>SUM(G47:G54)</f>
        <v>128</v>
      </c>
      <c r="H55" s="202">
        <f t="shared" si="35"/>
        <v>47.23247232472325</v>
      </c>
      <c r="I55" s="203">
        <f t="shared" si="36"/>
        <v>187</v>
      </c>
      <c r="J55" s="203">
        <f t="shared" si="37"/>
        <v>69.00369003690037</v>
      </c>
      <c r="K55" s="203"/>
      <c r="L55" s="202">
        <f>SUM(L47:L54)</f>
        <v>72</v>
      </c>
      <c r="M55" s="202">
        <f t="shared" si="43"/>
        <v>26.56826568265683</v>
      </c>
      <c r="N55" s="203">
        <f t="shared" si="39"/>
        <v>259</v>
      </c>
      <c r="O55" s="203">
        <f t="shared" si="40"/>
        <v>95.5719557195572</v>
      </c>
      <c r="P55" s="203"/>
      <c r="Q55" s="202">
        <f>SUM(Q47:Q54)</f>
        <v>12</v>
      </c>
      <c r="R55" s="202">
        <f>Q55/C55*100</f>
        <v>4.428044280442804</v>
      </c>
      <c r="S55" s="202"/>
      <c r="T55" s="202"/>
      <c r="U55" s="206"/>
      <c r="W55">
        <f t="shared" si="42"/>
        <v>271</v>
      </c>
    </row>
  </sheetData>
  <sheetProtection/>
  <mergeCells count="72">
    <mergeCell ref="A1:U1"/>
    <mergeCell ref="A3:A5"/>
    <mergeCell ref="B3:B5"/>
    <mergeCell ref="C3:C5"/>
    <mergeCell ref="E3:T3"/>
    <mergeCell ref="U3:U5"/>
    <mergeCell ref="E4:F4"/>
    <mergeCell ref="G4:H4"/>
    <mergeCell ref="I4:K4"/>
    <mergeCell ref="L4:M4"/>
    <mergeCell ref="N4:P4"/>
    <mergeCell ref="Q4:R4"/>
    <mergeCell ref="S4:T4"/>
    <mergeCell ref="A14:B14"/>
    <mergeCell ref="A30:A32"/>
    <mergeCell ref="B30:B32"/>
    <mergeCell ref="C30:C32"/>
    <mergeCell ref="D30:D32"/>
    <mergeCell ref="E30:T30"/>
    <mergeCell ref="E17:F17"/>
    <mergeCell ref="U30:U32"/>
    <mergeCell ref="E31:F31"/>
    <mergeCell ref="G31:H31"/>
    <mergeCell ref="I31:K31"/>
    <mergeCell ref="L31:M31"/>
    <mergeCell ref="N31:P31"/>
    <mergeCell ref="Q31:R31"/>
    <mergeCell ref="S31:T31"/>
    <mergeCell ref="X1:AR1"/>
    <mergeCell ref="X3:X5"/>
    <mergeCell ref="Y3:Y5"/>
    <mergeCell ref="Z3:Z5"/>
    <mergeCell ref="AB3:AQ3"/>
    <mergeCell ref="AR3:AR5"/>
    <mergeCell ref="AB4:AC4"/>
    <mergeCell ref="AD4:AE4"/>
    <mergeCell ref="AF4:AH4"/>
    <mergeCell ref="AI4:AJ4"/>
    <mergeCell ref="AK4:AM4"/>
    <mergeCell ref="AN4:AO4"/>
    <mergeCell ref="AP4:AQ4"/>
    <mergeCell ref="X14:Y14"/>
    <mergeCell ref="A16:A18"/>
    <mergeCell ref="B16:B18"/>
    <mergeCell ref="C16:C18"/>
    <mergeCell ref="E16:T16"/>
    <mergeCell ref="U16:U18"/>
    <mergeCell ref="G17:H17"/>
    <mergeCell ref="I17:K17"/>
    <mergeCell ref="L17:M17"/>
    <mergeCell ref="N17:P17"/>
    <mergeCell ref="Q17:R17"/>
    <mergeCell ref="S17:T17"/>
    <mergeCell ref="Q45:R45"/>
    <mergeCell ref="S45:T45"/>
    <mergeCell ref="A27:B27"/>
    <mergeCell ref="A44:A46"/>
    <mergeCell ref="B44:B46"/>
    <mergeCell ref="C44:C46"/>
    <mergeCell ref="D44:D46"/>
    <mergeCell ref="E44:T44"/>
    <mergeCell ref="A41:B41"/>
    <mergeCell ref="A55:B55"/>
    <mergeCell ref="X36:Y36"/>
    <mergeCell ref="X37:Y37"/>
    <mergeCell ref="X38:Y38"/>
    <mergeCell ref="U44:U46"/>
    <mergeCell ref="E45:F45"/>
    <mergeCell ref="G45:H45"/>
    <mergeCell ref="I45:K45"/>
    <mergeCell ref="L45:M45"/>
    <mergeCell ref="N45:P45"/>
  </mergeCells>
  <printOptions/>
  <pageMargins left="0.2" right="0.2" top="0.3" bottom="0.3" header="0.2" footer="0.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B8" sqref="B8:T11"/>
    </sheetView>
  </sheetViews>
  <sheetFormatPr defaultColWidth="9.140625" defaultRowHeight="12.75"/>
  <cols>
    <col min="1" max="1" width="4.57421875" style="161" customWidth="1"/>
    <col min="2" max="2" width="19.00390625" style="35" customWidth="1"/>
    <col min="3" max="3" width="6.7109375" style="0" customWidth="1"/>
    <col min="4" max="17" width="5.7109375" style="0" customWidth="1"/>
    <col min="18" max="18" width="4.8515625" style="0" customWidth="1"/>
    <col min="19" max="19" width="5.7109375" style="0" customWidth="1"/>
    <col min="20" max="20" width="15.57421875" style="0" customWidth="1"/>
    <col min="21" max="21" width="8.7109375" style="0" customWidth="1"/>
  </cols>
  <sheetData>
    <row r="1" spans="1:21" s="246" customFormat="1" ht="18.75">
      <c r="A1" s="497" t="s">
        <v>645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</row>
    <row r="2" s="161" customFormat="1" ht="12.75">
      <c r="B2" s="245"/>
    </row>
    <row r="3" spans="1:21" s="40" customFormat="1" ht="14.25" customHeight="1">
      <c r="A3" s="498" t="s">
        <v>0</v>
      </c>
      <c r="B3" s="498" t="s">
        <v>84</v>
      </c>
      <c r="C3" s="500" t="s">
        <v>130</v>
      </c>
      <c r="D3" s="500" t="s">
        <v>85</v>
      </c>
      <c r="E3" s="502" t="s">
        <v>86</v>
      </c>
      <c r="F3" s="502" t="s">
        <v>87</v>
      </c>
      <c r="G3" s="500" t="s">
        <v>88</v>
      </c>
      <c r="H3" s="502" t="s">
        <v>89</v>
      </c>
      <c r="I3" s="502" t="s">
        <v>90</v>
      </c>
      <c r="J3" s="502" t="s">
        <v>91</v>
      </c>
      <c r="K3" s="502" t="s">
        <v>92</v>
      </c>
      <c r="L3" s="500" t="s">
        <v>93</v>
      </c>
      <c r="M3" s="502" t="s">
        <v>94</v>
      </c>
      <c r="N3" s="502" t="s">
        <v>95</v>
      </c>
      <c r="O3" s="502" t="s">
        <v>96</v>
      </c>
      <c r="P3" s="502" t="s">
        <v>97</v>
      </c>
      <c r="Q3" s="504" t="s">
        <v>643</v>
      </c>
      <c r="R3" s="502" t="s">
        <v>653</v>
      </c>
      <c r="S3" s="502"/>
      <c r="T3" s="506" t="s">
        <v>647</v>
      </c>
      <c r="U3" s="502" t="s">
        <v>644</v>
      </c>
    </row>
    <row r="4" spans="1:21" s="40" customFormat="1" ht="29.25" customHeight="1">
      <c r="A4" s="498"/>
      <c r="B4" s="498"/>
      <c r="C4" s="500"/>
      <c r="D4" s="500"/>
      <c r="E4" s="502"/>
      <c r="F4" s="502"/>
      <c r="G4" s="500"/>
      <c r="H4" s="502"/>
      <c r="I4" s="502"/>
      <c r="J4" s="502"/>
      <c r="K4" s="502"/>
      <c r="L4" s="500"/>
      <c r="M4" s="502"/>
      <c r="N4" s="502"/>
      <c r="O4" s="502"/>
      <c r="P4" s="502"/>
      <c r="Q4" s="504"/>
      <c r="R4" s="234" t="s">
        <v>99</v>
      </c>
      <c r="S4" s="234" t="s">
        <v>100</v>
      </c>
      <c r="T4" s="506"/>
      <c r="U4" s="502"/>
    </row>
    <row r="5" spans="1:21" ht="22.5" customHeight="1">
      <c r="A5" s="243">
        <v>1</v>
      </c>
      <c r="B5" s="235" t="s">
        <v>664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1" ht="22.5" customHeight="1">
      <c r="A6" s="243">
        <v>2</v>
      </c>
      <c r="B6" s="236" t="s">
        <v>612</v>
      </c>
      <c r="C6" s="237" t="s">
        <v>20</v>
      </c>
      <c r="D6" s="238">
        <v>5.1</v>
      </c>
      <c r="E6" s="238">
        <v>3.3</v>
      </c>
      <c r="F6" s="238">
        <v>4.7</v>
      </c>
      <c r="G6" s="238">
        <v>5.4</v>
      </c>
      <c r="H6" s="238">
        <v>3.1</v>
      </c>
      <c r="I6" s="238">
        <v>6.1</v>
      </c>
      <c r="J6" s="238">
        <v>8.1</v>
      </c>
      <c r="K6" s="238">
        <v>6.9</v>
      </c>
      <c r="L6" s="238">
        <v>6.3</v>
      </c>
      <c r="M6" s="238">
        <v>6.8</v>
      </c>
      <c r="N6" s="238">
        <v>6.2</v>
      </c>
      <c r="O6" s="238" t="s">
        <v>101</v>
      </c>
      <c r="P6" s="238">
        <v>5.9</v>
      </c>
      <c r="Q6" s="239">
        <v>5.7</v>
      </c>
      <c r="R6" s="240" t="s">
        <v>105</v>
      </c>
      <c r="S6" s="241" t="s">
        <v>106</v>
      </c>
      <c r="T6" s="242" t="s">
        <v>613</v>
      </c>
      <c r="U6" s="244"/>
    </row>
    <row r="7" spans="1:21" ht="22.5" customHeight="1">
      <c r="A7" s="243">
        <v>3</v>
      </c>
      <c r="B7" s="236" t="s">
        <v>614</v>
      </c>
      <c r="C7" s="237" t="s">
        <v>20</v>
      </c>
      <c r="D7" s="238">
        <v>2.3</v>
      </c>
      <c r="E7" s="238">
        <v>3.3</v>
      </c>
      <c r="F7" s="238">
        <v>3.9</v>
      </c>
      <c r="G7" s="238">
        <v>5.6</v>
      </c>
      <c r="H7" s="238">
        <v>3.9</v>
      </c>
      <c r="I7" s="238">
        <v>5.3</v>
      </c>
      <c r="J7" s="238">
        <v>8</v>
      </c>
      <c r="K7" s="238">
        <v>6.3</v>
      </c>
      <c r="L7" s="238">
        <v>5.5</v>
      </c>
      <c r="M7" s="238">
        <v>5.9</v>
      </c>
      <c r="N7" s="238">
        <v>4.7</v>
      </c>
      <c r="O7" s="238" t="s">
        <v>101</v>
      </c>
      <c r="P7" s="238">
        <v>5.6</v>
      </c>
      <c r="Q7" s="239">
        <v>5</v>
      </c>
      <c r="R7" s="240" t="s">
        <v>105</v>
      </c>
      <c r="S7" s="241" t="s">
        <v>106</v>
      </c>
      <c r="T7" s="242" t="s">
        <v>615</v>
      </c>
      <c r="U7" s="244"/>
    </row>
    <row r="8" spans="1:21" ht="22.5" customHeight="1">
      <c r="A8" s="243">
        <v>4</v>
      </c>
      <c r="B8" s="236" t="s">
        <v>601</v>
      </c>
      <c r="C8" s="237" t="s">
        <v>22</v>
      </c>
      <c r="D8" s="238">
        <v>2.9</v>
      </c>
      <c r="E8" s="238">
        <v>5.7</v>
      </c>
      <c r="F8" s="238">
        <v>6</v>
      </c>
      <c r="G8" s="238">
        <v>6.7</v>
      </c>
      <c r="H8" s="238">
        <v>5.2</v>
      </c>
      <c r="I8" s="238">
        <v>6.4</v>
      </c>
      <c r="J8" s="238">
        <v>8.7</v>
      </c>
      <c r="K8" s="238">
        <v>6.7</v>
      </c>
      <c r="L8" s="238">
        <v>4.5</v>
      </c>
      <c r="M8" s="238">
        <v>6.9</v>
      </c>
      <c r="N8" s="238">
        <v>6.8</v>
      </c>
      <c r="O8" s="238" t="s">
        <v>101</v>
      </c>
      <c r="P8" s="238">
        <v>8.1</v>
      </c>
      <c r="Q8" s="239">
        <v>6.2</v>
      </c>
      <c r="R8" s="240" t="s">
        <v>105</v>
      </c>
      <c r="S8" s="241" t="s">
        <v>106</v>
      </c>
      <c r="T8" s="242" t="s">
        <v>602</v>
      </c>
      <c r="U8" s="244"/>
    </row>
    <row r="9" spans="1:21" ht="22.5" customHeight="1">
      <c r="A9" s="243">
        <v>5</v>
      </c>
      <c r="B9" s="236" t="s">
        <v>603</v>
      </c>
      <c r="C9" s="237" t="s">
        <v>22</v>
      </c>
      <c r="D9" s="247">
        <v>4.9</v>
      </c>
      <c r="E9" s="238">
        <v>4.3</v>
      </c>
      <c r="F9" s="238">
        <v>6.1</v>
      </c>
      <c r="G9" s="238">
        <v>6.6</v>
      </c>
      <c r="H9" s="238">
        <v>4.6</v>
      </c>
      <c r="I9" s="248">
        <v>4.5</v>
      </c>
      <c r="J9" s="238">
        <v>7</v>
      </c>
      <c r="K9" s="238">
        <v>5.8</v>
      </c>
      <c r="L9" s="238">
        <v>4</v>
      </c>
      <c r="M9" s="238">
        <v>7</v>
      </c>
      <c r="N9" s="238">
        <v>6.3</v>
      </c>
      <c r="O9" s="238" t="s">
        <v>101</v>
      </c>
      <c r="P9" s="238">
        <v>7</v>
      </c>
      <c r="Q9" s="239">
        <v>5.7</v>
      </c>
      <c r="R9" s="240" t="s">
        <v>105</v>
      </c>
      <c r="S9" s="241" t="s">
        <v>106</v>
      </c>
      <c r="T9" s="244" t="s">
        <v>646</v>
      </c>
      <c r="U9" s="244"/>
    </row>
    <row r="10" spans="1:21" ht="22.5" customHeight="1">
      <c r="A10" s="243">
        <v>6</v>
      </c>
      <c r="B10" s="236" t="s">
        <v>604</v>
      </c>
      <c r="C10" s="237" t="s">
        <v>22</v>
      </c>
      <c r="D10" s="248">
        <v>4.3</v>
      </c>
      <c r="E10" s="238">
        <v>4.4</v>
      </c>
      <c r="F10" s="238">
        <v>6</v>
      </c>
      <c r="G10" s="238">
        <v>5.8</v>
      </c>
      <c r="H10" s="238">
        <v>5.4</v>
      </c>
      <c r="I10" s="248">
        <v>4.2</v>
      </c>
      <c r="J10" s="238">
        <v>7</v>
      </c>
      <c r="K10" s="238">
        <v>6.7</v>
      </c>
      <c r="L10" s="238">
        <v>3.9</v>
      </c>
      <c r="M10" s="238">
        <v>6.4</v>
      </c>
      <c r="N10" s="238">
        <v>5.6</v>
      </c>
      <c r="O10" s="238" t="s">
        <v>101</v>
      </c>
      <c r="P10" s="238">
        <v>8.1</v>
      </c>
      <c r="Q10" s="239">
        <v>5.7</v>
      </c>
      <c r="R10" s="240" t="s">
        <v>105</v>
      </c>
      <c r="S10" s="241" t="s">
        <v>106</v>
      </c>
      <c r="T10" s="244" t="s">
        <v>646</v>
      </c>
      <c r="U10" s="244"/>
    </row>
    <row r="11" spans="1:21" ht="22.5" customHeight="1">
      <c r="A11" s="243">
        <v>7</v>
      </c>
      <c r="B11" s="236" t="s">
        <v>605</v>
      </c>
      <c r="C11" s="237" t="s">
        <v>22</v>
      </c>
      <c r="D11" s="238">
        <v>3.3</v>
      </c>
      <c r="E11" s="238">
        <v>5.2</v>
      </c>
      <c r="F11" s="238">
        <v>6.4</v>
      </c>
      <c r="G11" s="238">
        <v>6</v>
      </c>
      <c r="H11" s="238">
        <v>5.3</v>
      </c>
      <c r="I11" s="238">
        <v>4.3</v>
      </c>
      <c r="J11" s="238">
        <v>7</v>
      </c>
      <c r="K11" s="238">
        <v>6.9</v>
      </c>
      <c r="L11" s="238">
        <v>3.7</v>
      </c>
      <c r="M11" s="238">
        <v>6.2</v>
      </c>
      <c r="N11" s="238">
        <v>6.3</v>
      </c>
      <c r="O11" s="238" t="s">
        <v>101</v>
      </c>
      <c r="P11" s="238">
        <v>7</v>
      </c>
      <c r="Q11" s="239">
        <v>5.6</v>
      </c>
      <c r="R11" s="240" t="s">
        <v>105</v>
      </c>
      <c r="S11" s="241" t="s">
        <v>106</v>
      </c>
      <c r="T11" s="244" t="s">
        <v>646</v>
      </c>
      <c r="U11" s="244"/>
    </row>
    <row r="12" spans="1:21" ht="22.5" customHeight="1">
      <c r="A12" s="243">
        <v>8</v>
      </c>
      <c r="B12" s="236" t="s">
        <v>606</v>
      </c>
      <c r="C12" s="237" t="s">
        <v>23</v>
      </c>
      <c r="D12" s="238">
        <v>5.1</v>
      </c>
      <c r="E12" s="238">
        <v>3.4</v>
      </c>
      <c r="F12" s="238">
        <v>3.9</v>
      </c>
      <c r="G12" s="238">
        <v>4.9</v>
      </c>
      <c r="H12" s="238">
        <v>6.5</v>
      </c>
      <c r="I12" s="238">
        <v>6.1</v>
      </c>
      <c r="J12" s="238">
        <v>5.7</v>
      </c>
      <c r="K12" s="238">
        <v>7.1</v>
      </c>
      <c r="L12" s="238">
        <v>6.9</v>
      </c>
      <c r="M12" s="238">
        <v>6.6</v>
      </c>
      <c r="N12" s="238">
        <v>6.1</v>
      </c>
      <c r="O12" s="238" t="s">
        <v>101</v>
      </c>
      <c r="P12" s="238">
        <v>7.3</v>
      </c>
      <c r="Q12" s="239">
        <v>5.8</v>
      </c>
      <c r="R12" s="240" t="s">
        <v>523</v>
      </c>
      <c r="S12" s="241" t="s">
        <v>106</v>
      </c>
      <c r="T12" s="242" t="s">
        <v>607</v>
      </c>
      <c r="U12" s="244"/>
    </row>
    <row r="13" spans="1:21" ht="22.5" customHeight="1">
      <c r="A13" s="243">
        <v>9</v>
      </c>
      <c r="B13" s="236" t="s">
        <v>608</v>
      </c>
      <c r="C13" s="237" t="s">
        <v>24</v>
      </c>
      <c r="D13" s="238">
        <v>2.3</v>
      </c>
      <c r="E13" s="238">
        <v>4.9</v>
      </c>
      <c r="F13" s="238">
        <v>6.7</v>
      </c>
      <c r="G13" s="238">
        <v>7</v>
      </c>
      <c r="H13" s="238">
        <v>6.5</v>
      </c>
      <c r="I13" s="238">
        <v>7</v>
      </c>
      <c r="J13" s="238">
        <v>5.4</v>
      </c>
      <c r="K13" s="238">
        <v>6.7</v>
      </c>
      <c r="L13" s="238">
        <v>5.7</v>
      </c>
      <c r="M13" s="238">
        <v>7.2</v>
      </c>
      <c r="N13" s="238">
        <v>6.1</v>
      </c>
      <c r="O13" s="238" t="s">
        <v>101</v>
      </c>
      <c r="P13" s="238">
        <v>7.1</v>
      </c>
      <c r="Q13" s="239">
        <v>6.1</v>
      </c>
      <c r="R13" s="240" t="s">
        <v>102</v>
      </c>
      <c r="S13" s="241" t="s">
        <v>106</v>
      </c>
      <c r="T13" s="242" t="s">
        <v>602</v>
      </c>
      <c r="U13" s="244"/>
    </row>
    <row r="14" spans="1:21" ht="22.5" customHeight="1">
      <c r="A14" s="243">
        <v>10</v>
      </c>
      <c r="B14" s="236" t="s">
        <v>609</v>
      </c>
      <c r="C14" s="237" t="s">
        <v>24</v>
      </c>
      <c r="D14" s="238">
        <v>3.2</v>
      </c>
      <c r="E14" s="238">
        <v>5.6</v>
      </c>
      <c r="F14" s="238">
        <v>6.7</v>
      </c>
      <c r="G14" s="238">
        <v>6.4</v>
      </c>
      <c r="H14" s="238">
        <v>6.1</v>
      </c>
      <c r="I14" s="238">
        <v>5.5</v>
      </c>
      <c r="J14" s="238">
        <v>6.6</v>
      </c>
      <c r="K14" s="238">
        <v>6.6</v>
      </c>
      <c r="L14" s="238">
        <v>6.4</v>
      </c>
      <c r="M14" s="238">
        <v>6.3</v>
      </c>
      <c r="N14" s="238">
        <v>6</v>
      </c>
      <c r="O14" s="238" t="s">
        <v>101</v>
      </c>
      <c r="P14" s="238">
        <v>7</v>
      </c>
      <c r="Q14" s="239">
        <v>6</v>
      </c>
      <c r="R14" s="240" t="s">
        <v>48</v>
      </c>
      <c r="S14" s="241" t="s">
        <v>106</v>
      </c>
      <c r="T14" s="242" t="s">
        <v>602</v>
      </c>
      <c r="U14" s="244"/>
    </row>
    <row r="15" spans="1:21" ht="22.5" customHeight="1">
      <c r="A15" s="243">
        <v>11</v>
      </c>
      <c r="B15" s="236" t="s">
        <v>610</v>
      </c>
      <c r="C15" s="237" t="s">
        <v>24</v>
      </c>
      <c r="D15" s="238">
        <v>3.2</v>
      </c>
      <c r="E15" s="238">
        <v>5.9</v>
      </c>
      <c r="F15" s="238">
        <v>7.1</v>
      </c>
      <c r="G15" s="238">
        <v>6.3</v>
      </c>
      <c r="H15" s="238">
        <v>6.4</v>
      </c>
      <c r="I15" s="238">
        <v>5.7</v>
      </c>
      <c r="J15" s="238">
        <v>6.4</v>
      </c>
      <c r="K15" s="238">
        <v>7</v>
      </c>
      <c r="L15" s="238">
        <v>6.3</v>
      </c>
      <c r="M15" s="238">
        <v>7.7</v>
      </c>
      <c r="N15" s="238">
        <v>6.5</v>
      </c>
      <c r="O15" s="238" t="s">
        <v>101</v>
      </c>
      <c r="P15" s="238">
        <v>7.3</v>
      </c>
      <c r="Q15" s="239">
        <v>6.3</v>
      </c>
      <c r="R15" s="240" t="s">
        <v>105</v>
      </c>
      <c r="S15" s="241" t="s">
        <v>106</v>
      </c>
      <c r="T15" s="242" t="s">
        <v>602</v>
      </c>
      <c r="U15" s="244"/>
    </row>
    <row r="16" spans="1:21" ht="22.5" customHeight="1">
      <c r="A16" s="243">
        <v>12</v>
      </c>
      <c r="B16" s="236" t="s">
        <v>611</v>
      </c>
      <c r="C16" s="237" t="s">
        <v>24</v>
      </c>
      <c r="D16" s="248">
        <v>4.6</v>
      </c>
      <c r="E16" s="238">
        <v>5.3</v>
      </c>
      <c r="F16" s="238">
        <v>6.2</v>
      </c>
      <c r="G16" s="238">
        <v>6.5</v>
      </c>
      <c r="H16" s="238">
        <v>6.6</v>
      </c>
      <c r="I16" s="248">
        <v>4.7</v>
      </c>
      <c r="J16" s="238">
        <v>5.1</v>
      </c>
      <c r="K16" s="238">
        <v>5.3</v>
      </c>
      <c r="L16" s="238">
        <v>5.6</v>
      </c>
      <c r="M16" s="238">
        <v>6.3</v>
      </c>
      <c r="N16" s="238">
        <v>5.3</v>
      </c>
      <c r="O16" s="238" t="s">
        <v>101</v>
      </c>
      <c r="P16" s="238">
        <v>7</v>
      </c>
      <c r="Q16" s="239">
        <v>5.7</v>
      </c>
      <c r="R16" s="240" t="s">
        <v>48</v>
      </c>
      <c r="S16" s="241" t="s">
        <v>106</v>
      </c>
      <c r="T16" s="244" t="s">
        <v>646</v>
      </c>
      <c r="U16" s="244"/>
    </row>
    <row r="17" spans="1:21" ht="22.5" customHeight="1">
      <c r="A17" s="249"/>
      <c r="B17" s="250"/>
      <c r="C17" s="251"/>
      <c r="D17" s="259"/>
      <c r="E17" s="259"/>
      <c r="F17" s="259"/>
      <c r="G17" s="259"/>
      <c r="H17" s="259"/>
      <c r="I17" s="259"/>
      <c r="J17" s="259"/>
      <c r="K17" s="252"/>
      <c r="L17" s="252"/>
      <c r="M17" s="252"/>
      <c r="N17" s="252"/>
      <c r="O17" s="252"/>
      <c r="P17" s="252"/>
      <c r="Q17" s="253"/>
      <c r="R17" s="254"/>
      <c r="S17" s="255"/>
      <c r="T17" s="256"/>
      <c r="U17" s="256"/>
    </row>
    <row r="18" spans="1:21" ht="22.5" customHeight="1">
      <c r="A18" s="249"/>
      <c r="B18" s="250"/>
      <c r="C18" s="251"/>
      <c r="D18" s="259"/>
      <c r="E18" s="259"/>
      <c r="F18" s="259"/>
      <c r="G18" s="259"/>
      <c r="H18" s="259"/>
      <c r="I18" s="259"/>
      <c r="J18" s="259"/>
      <c r="K18" s="252"/>
      <c r="L18" s="252"/>
      <c r="M18" s="252"/>
      <c r="N18" s="252"/>
      <c r="O18" s="252"/>
      <c r="P18" s="252"/>
      <c r="Q18" s="253"/>
      <c r="R18" s="254"/>
      <c r="S18" s="255"/>
      <c r="T18" s="256"/>
      <c r="U18" s="256"/>
    </row>
    <row r="19" spans="1:21" ht="22.5" customHeight="1">
      <c r="A19" s="249"/>
      <c r="B19" s="250"/>
      <c r="C19" s="251"/>
      <c r="D19" s="259"/>
      <c r="E19" s="259"/>
      <c r="F19" s="259"/>
      <c r="G19" s="259"/>
      <c r="H19" s="259"/>
      <c r="I19" s="259"/>
      <c r="J19" s="259"/>
      <c r="K19" s="252"/>
      <c r="L19" s="252"/>
      <c r="M19" s="252"/>
      <c r="N19" s="252"/>
      <c r="O19" s="252"/>
      <c r="P19" s="252"/>
      <c r="Q19" s="253"/>
      <c r="R19" s="254"/>
      <c r="S19" s="255"/>
      <c r="T19" s="256"/>
      <c r="U19" s="256"/>
    </row>
    <row r="20" spans="1:21" ht="22.5" customHeight="1">
      <c r="A20" s="249"/>
      <c r="B20" s="250"/>
      <c r="C20" s="251"/>
      <c r="D20" s="259"/>
      <c r="E20" s="259"/>
      <c r="F20" s="259"/>
      <c r="G20" s="259"/>
      <c r="H20" s="259"/>
      <c r="I20" s="259"/>
      <c r="J20" s="259"/>
      <c r="K20" s="252"/>
      <c r="L20" s="252"/>
      <c r="M20" s="252"/>
      <c r="N20" s="252"/>
      <c r="O20" s="252"/>
      <c r="P20" s="252"/>
      <c r="Q20" s="253"/>
      <c r="R20" s="254"/>
      <c r="S20" s="255"/>
      <c r="T20" s="256"/>
      <c r="U20" s="256"/>
    </row>
    <row r="21" spans="1:21" ht="22.5" customHeight="1">
      <c r="A21" s="249"/>
      <c r="B21" s="250"/>
      <c r="C21" s="251"/>
      <c r="D21" s="259"/>
      <c r="E21" s="259"/>
      <c r="F21" s="259"/>
      <c r="G21" s="259"/>
      <c r="H21" s="259"/>
      <c r="I21" s="259"/>
      <c r="J21" s="259"/>
      <c r="K21" s="252"/>
      <c r="L21" s="252"/>
      <c r="M21" s="252"/>
      <c r="N21" s="252"/>
      <c r="O21" s="252"/>
      <c r="P21" s="252"/>
      <c r="Q21" s="253"/>
      <c r="R21" s="254"/>
      <c r="S21" s="255"/>
      <c r="T21" s="256"/>
      <c r="U21" s="256"/>
    </row>
    <row r="22" spans="1:21" ht="22.5" customHeight="1">
      <c r="A22" s="249"/>
      <c r="B22" s="250"/>
      <c r="C22" s="251"/>
      <c r="D22" s="259"/>
      <c r="E22" s="259"/>
      <c r="F22" s="259"/>
      <c r="G22" s="259"/>
      <c r="H22" s="259"/>
      <c r="I22" s="259"/>
      <c r="J22" s="259"/>
      <c r="K22" s="252"/>
      <c r="L22" s="252"/>
      <c r="M22" s="252"/>
      <c r="N22" s="252"/>
      <c r="O22" s="252"/>
      <c r="P22" s="252"/>
      <c r="Q22" s="253"/>
      <c r="R22" s="254"/>
      <c r="S22" s="255"/>
      <c r="T22" s="256"/>
      <c r="U22" s="256"/>
    </row>
    <row r="23" spans="1:21" ht="22.5" customHeight="1">
      <c r="A23" s="249"/>
      <c r="B23" s="250"/>
      <c r="C23" s="251"/>
      <c r="D23" s="259"/>
      <c r="E23" s="259"/>
      <c r="F23" s="259"/>
      <c r="G23" s="259"/>
      <c r="H23" s="259"/>
      <c r="I23" s="259"/>
      <c r="J23" s="259"/>
      <c r="K23" s="252"/>
      <c r="L23" s="252"/>
      <c r="M23" s="252"/>
      <c r="N23" s="252"/>
      <c r="O23" s="252"/>
      <c r="P23" s="252"/>
      <c r="Q23" s="253"/>
      <c r="R23" s="254"/>
      <c r="S23" s="255"/>
      <c r="T23" s="256"/>
      <c r="U23" s="256"/>
    </row>
    <row r="24" spans="1:21" ht="18.75">
      <c r="A24" s="497" t="s">
        <v>648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</row>
    <row r="25" spans="2:21" ht="12.75">
      <c r="B25" s="245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</row>
    <row r="26" spans="1:21" ht="13.5">
      <c r="A26" s="498" t="s">
        <v>0</v>
      </c>
      <c r="B26" s="498" t="s">
        <v>84</v>
      </c>
      <c r="C26" s="500" t="s">
        <v>130</v>
      </c>
      <c r="D26" s="500" t="s">
        <v>85</v>
      </c>
      <c r="E26" s="502" t="s">
        <v>86</v>
      </c>
      <c r="F26" s="502" t="s">
        <v>87</v>
      </c>
      <c r="G26" s="500" t="s">
        <v>88</v>
      </c>
      <c r="H26" s="502" t="s">
        <v>89</v>
      </c>
      <c r="I26" s="502" t="s">
        <v>90</v>
      </c>
      <c r="J26" s="502" t="s">
        <v>91</v>
      </c>
      <c r="K26" s="502" t="s">
        <v>92</v>
      </c>
      <c r="L26" s="500" t="s">
        <v>93</v>
      </c>
      <c r="M26" s="502" t="s">
        <v>94</v>
      </c>
      <c r="N26" s="502" t="s">
        <v>95</v>
      </c>
      <c r="O26" s="502" t="s">
        <v>96</v>
      </c>
      <c r="P26" s="502" t="s">
        <v>97</v>
      </c>
      <c r="Q26" s="504" t="s">
        <v>643</v>
      </c>
      <c r="R26" s="502" t="s">
        <v>653</v>
      </c>
      <c r="S26" s="502"/>
      <c r="T26" s="506" t="s">
        <v>647</v>
      </c>
      <c r="U26" s="502" t="s">
        <v>644</v>
      </c>
    </row>
    <row r="27" spans="1:21" ht="36" customHeight="1">
      <c r="A27" s="499"/>
      <c r="B27" s="499"/>
      <c r="C27" s="501"/>
      <c r="D27" s="501"/>
      <c r="E27" s="503"/>
      <c r="F27" s="503"/>
      <c r="G27" s="501"/>
      <c r="H27" s="503"/>
      <c r="I27" s="503"/>
      <c r="J27" s="503"/>
      <c r="K27" s="503"/>
      <c r="L27" s="501"/>
      <c r="M27" s="503"/>
      <c r="N27" s="503"/>
      <c r="O27" s="503"/>
      <c r="P27" s="503"/>
      <c r="Q27" s="505"/>
      <c r="R27" s="257" t="s">
        <v>99</v>
      </c>
      <c r="S27" s="257" t="s">
        <v>100</v>
      </c>
      <c r="T27" s="507"/>
      <c r="U27" s="503"/>
    </row>
    <row r="28" spans="1:21" ht="21.75" customHeight="1">
      <c r="A28" s="243">
        <v>1</v>
      </c>
      <c r="B28" s="236" t="s">
        <v>616</v>
      </c>
      <c r="C28" s="237" t="s">
        <v>9</v>
      </c>
      <c r="D28" s="238">
        <v>2.1</v>
      </c>
      <c r="E28" s="238">
        <v>2.5</v>
      </c>
      <c r="F28" s="238">
        <v>2.8</v>
      </c>
      <c r="G28" s="238">
        <v>3.1</v>
      </c>
      <c r="H28" s="238">
        <v>3.3</v>
      </c>
      <c r="I28" s="238">
        <v>2.9</v>
      </c>
      <c r="J28" s="238">
        <v>2.7</v>
      </c>
      <c r="K28" s="238">
        <v>2.2</v>
      </c>
      <c r="L28" s="238">
        <v>3.2</v>
      </c>
      <c r="M28" s="238">
        <v>1.8</v>
      </c>
      <c r="N28" s="238">
        <v>4</v>
      </c>
      <c r="O28" s="238" t="s">
        <v>104</v>
      </c>
      <c r="P28" s="238">
        <v>2.4</v>
      </c>
      <c r="Q28" s="239">
        <v>2.8</v>
      </c>
      <c r="R28" s="240" t="s">
        <v>113</v>
      </c>
      <c r="S28" s="241" t="s">
        <v>50</v>
      </c>
      <c r="T28" s="242"/>
      <c r="U28" s="258" t="s">
        <v>538</v>
      </c>
    </row>
    <row r="29" spans="1:21" ht="21.75" customHeight="1">
      <c r="A29" s="243">
        <v>2</v>
      </c>
      <c r="B29" s="236" t="s">
        <v>618</v>
      </c>
      <c r="C29" s="237" t="s">
        <v>9</v>
      </c>
      <c r="D29" s="238">
        <v>7.1</v>
      </c>
      <c r="E29" s="238">
        <v>7</v>
      </c>
      <c r="F29" s="238">
        <v>7.3</v>
      </c>
      <c r="G29" s="238">
        <v>4.4</v>
      </c>
      <c r="H29" s="238">
        <v>7.1</v>
      </c>
      <c r="I29" s="238">
        <v>5.7</v>
      </c>
      <c r="J29" s="238">
        <v>8</v>
      </c>
      <c r="K29" s="238">
        <v>6.7</v>
      </c>
      <c r="L29" s="238">
        <v>3.1</v>
      </c>
      <c r="M29" s="238">
        <v>7</v>
      </c>
      <c r="N29" s="238">
        <v>5</v>
      </c>
      <c r="O29" s="238" t="s">
        <v>101</v>
      </c>
      <c r="P29" s="238">
        <v>8.6</v>
      </c>
      <c r="Q29" s="239">
        <v>6.4</v>
      </c>
      <c r="R29" s="240" t="s">
        <v>105</v>
      </c>
      <c r="S29" s="241" t="s">
        <v>106</v>
      </c>
      <c r="T29" s="242" t="s">
        <v>617</v>
      </c>
      <c r="U29" s="244"/>
    </row>
    <row r="30" spans="1:21" ht="21.75" customHeight="1">
      <c r="A30" s="243">
        <v>3</v>
      </c>
      <c r="B30" s="236" t="s">
        <v>619</v>
      </c>
      <c r="C30" s="237" t="s">
        <v>9</v>
      </c>
      <c r="D30" s="238">
        <v>2.5</v>
      </c>
      <c r="E30" s="238">
        <v>2.5</v>
      </c>
      <c r="F30" s="238">
        <v>2.6</v>
      </c>
      <c r="G30" s="238">
        <v>4.4</v>
      </c>
      <c r="H30" s="238">
        <v>1.8</v>
      </c>
      <c r="I30" s="238">
        <v>2.5</v>
      </c>
      <c r="J30" s="238">
        <v>3.1</v>
      </c>
      <c r="K30" s="238">
        <v>5.8</v>
      </c>
      <c r="L30" s="238">
        <v>1.8</v>
      </c>
      <c r="M30" s="238">
        <v>2.3</v>
      </c>
      <c r="N30" s="238">
        <v>4</v>
      </c>
      <c r="O30" s="238" t="s">
        <v>104</v>
      </c>
      <c r="P30" s="238">
        <v>2.5</v>
      </c>
      <c r="Q30" s="239">
        <v>3</v>
      </c>
      <c r="R30" s="240" t="s">
        <v>113</v>
      </c>
      <c r="S30" s="241" t="s">
        <v>50</v>
      </c>
      <c r="T30" s="242"/>
      <c r="U30" s="258" t="s">
        <v>538</v>
      </c>
    </row>
    <row r="31" spans="1:21" ht="21.75" customHeight="1">
      <c r="A31" s="243">
        <v>4</v>
      </c>
      <c r="B31" s="236" t="s">
        <v>640</v>
      </c>
      <c r="C31" s="237" t="s">
        <v>10</v>
      </c>
      <c r="D31" s="238">
        <v>6</v>
      </c>
      <c r="E31" s="238">
        <v>5.8</v>
      </c>
      <c r="F31" s="238">
        <v>5.6</v>
      </c>
      <c r="G31" s="238">
        <v>5</v>
      </c>
      <c r="H31" s="238">
        <v>6.4</v>
      </c>
      <c r="I31" s="238">
        <v>5.1</v>
      </c>
      <c r="J31" s="238">
        <v>8</v>
      </c>
      <c r="K31" s="238">
        <v>5.9</v>
      </c>
      <c r="L31" s="238">
        <v>5.4</v>
      </c>
      <c r="M31" s="238">
        <v>7.3</v>
      </c>
      <c r="N31" s="238">
        <v>5.7</v>
      </c>
      <c r="O31" s="238" t="s">
        <v>104</v>
      </c>
      <c r="P31" s="238">
        <v>5</v>
      </c>
      <c r="Q31" s="239">
        <v>5.9</v>
      </c>
      <c r="R31" s="240" t="s">
        <v>105</v>
      </c>
      <c r="S31" s="241" t="s">
        <v>106</v>
      </c>
      <c r="T31" s="242" t="s">
        <v>649</v>
      </c>
      <c r="U31" s="244"/>
    </row>
    <row r="32" spans="1:21" ht="31.5" customHeight="1">
      <c r="A32" s="243">
        <v>5</v>
      </c>
      <c r="B32" s="236" t="s">
        <v>641</v>
      </c>
      <c r="C32" s="237" t="s">
        <v>10</v>
      </c>
      <c r="D32" s="238">
        <v>4.8</v>
      </c>
      <c r="E32" s="238">
        <v>3.1</v>
      </c>
      <c r="F32" s="238">
        <v>4.7</v>
      </c>
      <c r="G32" s="238">
        <v>5</v>
      </c>
      <c r="H32" s="238">
        <v>4.7</v>
      </c>
      <c r="I32" s="238">
        <v>4.6</v>
      </c>
      <c r="J32" s="238">
        <v>7.5</v>
      </c>
      <c r="K32" s="238">
        <v>5.3</v>
      </c>
      <c r="L32" s="238">
        <v>2.8</v>
      </c>
      <c r="M32" s="238">
        <v>5.8</v>
      </c>
      <c r="N32" s="238">
        <v>5.4</v>
      </c>
      <c r="O32" s="238" t="s">
        <v>104</v>
      </c>
      <c r="P32" s="238">
        <v>3.5</v>
      </c>
      <c r="Q32" s="239">
        <v>4.8</v>
      </c>
      <c r="R32" s="240" t="s">
        <v>48</v>
      </c>
      <c r="S32" s="241" t="s">
        <v>106</v>
      </c>
      <c r="T32" s="242" t="s">
        <v>654</v>
      </c>
      <c r="U32" s="244"/>
    </row>
    <row r="33" spans="1:21" ht="21.75" customHeight="1">
      <c r="A33" s="243">
        <v>6</v>
      </c>
      <c r="B33" s="236" t="s">
        <v>642</v>
      </c>
      <c r="C33" s="237" t="s">
        <v>10</v>
      </c>
      <c r="D33" s="238">
        <v>5</v>
      </c>
      <c r="E33" s="238">
        <v>5.1</v>
      </c>
      <c r="F33" s="238">
        <v>4.5</v>
      </c>
      <c r="G33" s="238">
        <v>5.3</v>
      </c>
      <c r="H33" s="238">
        <v>6.6</v>
      </c>
      <c r="I33" s="238">
        <v>5.9</v>
      </c>
      <c r="J33" s="238">
        <v>8.5</v>
      </c>
      <c r="K33" s="238">
        <v>7.3</v>
      </c>
      <c r="L33" s="238">
        <v>2.6</v>
      </c>
      <c r="M33" s="238">
        <v>6.5</v>
      </c>
      <c r="N33" s="238">
        <v>6.8</v>
      </c>
      <c r="O33" s="238" t="s">
        <v>104</v>
      </c>
      <c r="P33" s="238">
        <v>5.9</v>
      </c>
      <c r="Q33" s="239">
        <v>5.8</v>
      </c>
      <c r="R33" s="240" t="s">
        <v>105</v>
      </c>
      <c r="S33" s="241" t="s">
        <v>106</v>
      </c>
      <c r="T33" s="242" t="s">
        <v>650</v>
      </c>
      <c r="U33" s="244"/>
    </row>
    <row r="34" spans="1:21" ht="21.75" customHeight="1">
      <c r="A34" s="243">
        <v>7</v>
      </c>
      <c r="B34" s="236" t="s">
        <v>626</v>
      </c>
      <c r="C34" s="237" t="s">
        <v>12</v>
      </c>
      <c r="D34" s="238">
        <v>4.5</v>
      </c>
      <c r="E34" s="238">
        <v>5.8</v>
      </c>
      <c r="F34" s="238">
        <v>6</v>
      </c>
      <c r="G34" s="238">
        <v>6.1</v>
      </c>
      <c r="H34" s="238">
        <v>6.6</v>
      </c>
      <c r="I34" s="238">
        <v>5.4</v>
      </c>
      <c r="J34" s="238">
        <v>5.1</v>
      </c>
      <c r="K34" s="238">
        <v>7.2</v>
      </c>
      <c r="L34" s="238">
        <v>3.3</v>
      </c>
      <c r="M34" s="238">
        <v>6.1</v>
      </c>
      <c r="N34" s="238">
        <v>6.2</v>
      </c>
      <c r="O34" s="238" t="s">
        <v>101</v>
      </c>
      <c r="P34" s="238">
        <v>6.3</v>
      </c>
      <c r="Q34" s="239">
        <v>5.7</v>
      </c>
      <c r="R34" s="240" t="s">
        <v>48</v>
      </c>
      <c r="S34" s="241" t="s">
        <v>106</v>
      </c>
      <c r="T34" s="242" t="s">
        <v>617</v>
      </c>
      <c r="U34" s="244"/>
    </row>
    <row r="35" spans="1:21" ht="33" customHeight="1">
      <c r="A35" s="243">
        <v>8</v>
      </c>
      <c r="B35" s="236" t="s">
        <v>627</v>
      </c>
      <c r="C35" s="237" t="s">
        <v>12</v>
      </c>
      <c r="D35" s="248">
        <v>3.5</v>
      </c>
      <c r="E35" s="238">
        <v>5.8</v>
      </c>
      <c r="F35" s="238">
        <v>6.1</v>
      </c>
      <c r="G35" s="238">
        <v>5.1</v>
      </c>
      <c r="H35" s="238">
        <v>6.4</v>
      </c>
      <c r="I35" s="248">
        <v>4.9</v>
      </c>
      <c r="J35" s="238">
        <v>4.8</v>
      </c>
      <c r="K35" s="238">
        <v>6.2</v>
      </c>
      <c r="L35" s="238">
        <v>2.4</v>
      </c>
      <c r="M35" s="238">
        <v>6.6</v>
      </c>
      <c r="N35" s="238">
        <v>5.3</v>
      </c>
      <c r="O35" s="238" t="s">
        <v>101</v>
      </c>
      <c r="P35" s="238">
        <v>5.7</v>
      </c>
      <c r="Q35" s="239">
        <v>5.2</v>
      </c>
      <c r="R35" s="240" t="s">
        <v>48</v>
      </c>
      <c r="S35" s="241" t="s">
        <v>106</v>
      </c>
      <c r="T35" s="242" t="s">
        <v>657</v>
      </c>
      <c r="U35" s="244"/>
    </row>
    <row r="36" spans="1:21" ht="21.75" customHeight="1">
      <c r="A36" s="243">
        <v>9</v>
      </c>
      <c r="B36" s="236" t="s">
        <v>628</v>
      </c>
      <c r="C36" s="237" t="s">
        <v>12</v>
      </c>
      <c r="D36" s="238">
        <v>3.5</v>
      </c>
      <c r="E36" s="238">
        <v>6</v>
      </c>
      <c r="F36" s="238">
        <v>5.8</v>
      </c>
      <c r="G36" s="238">
        <v>6.1</v>
      </c>
      <c r="H36" s="238">
        <v>6.9</v>
      </c>
      <c r="I36" s="238">
        <v>5.1</v>
      </c>
      <c r="J36" s="238">
        <v>7.4</v>
      </c>
      <c r="K36" s="238">
        <v>6.5</v>
      </c>
      <c r="L36" s="238">
        <v>2.8</v>
      </c>
      <c r="M36" s="238">
        <v>6.5</v>
      </c>
      <c r="N36" s="238">
        <v>6.9</v>
      </c>
      <c r="O36" s="238" t="s">
        <v>101</v>
      </c>
      <c r="P36" s="238">
        <v>6.2</v>
      </c>
      <c r="Q36" s="239">
        <v>5.8</v>
      </c>
      <c r="R36" s="240" t="s">
        <v>48</v>
      </c>
      <c r="S36" s="241" t="s">
        <v>106</v>
      </c>
      <c r="T36" s="242" t="s">
        <v>617</v>
      </c>
      <c r="U36" s="244"/>
    </row>
    <row r="37" spans="1:21" ht="21.75" customHeight="1">
      <c r="A37" s="243">
        <v>10</v>
      </c>
      <c r="B37" s="236" t="s">
        <v>629</v>
      </c>
      <c r="C37" s="237" t="s">
        <v>12</v>
      </c>
      <c r="D37" s="238">
        <v>3</v>
      </c>
      <c r="E37" s="238">
        <v>5.8</v>
      </c>
      <c r="F37" s="238">
        <v>4.7</v>
      </c>
      <c r="G37" s="238">
        <v>4.4</v>
      </c>
      <c r="H37" s="238">
        <v>6.8</v>
      </c>
      <c r="I37" s="238">
        <v>5.8</v>
      </c>
      <c r="J37" s="238">
        <v>4.4</v>
      </c>
      <c r="K37" s="238">
        <v>6.2</v>
      </c>
      <c r="L37" s="238">
        <v>2.9</v>
      </c>
      <c r="M37" s="238">
        <v>6.6</v>
      </c>
      <c r="N37" s="238">
        <v>5.1</v>
      </c>
      <c r="O37" s="238" t="s">
        <v>101</v>
      </c>
      <c r="P37" s="238">
        <v>4.5</v>
      </c>
      <c r="Q37" s="239">
        <v>5</v>
      </c>
      <c r="R37" s="240" t="s">
        <v>48</v>
      </c>
      <c r="S37" s="241" t="s">
        <v>106</v>
      </c>
      <c r="T37" s="242" t="s">
        <v>630</v>
      </c>
      <c r="U37" s="244"/>
    </row>
    <row r="38" spans="1:21" ht="35.25" customHeight="1">
      <c r="A38" s="243">
        <v>11</v>
      </c>
      <c r="B38" s="236" t="s">
        <v>631</v>
      </c>
      <c r="C38" s="237" t="s">
        <v>13</v>
      </c>
      <c r="D38" s="248">
        <v>3.6</v>
      </c>
      <c r="E38" s="238">
        <v>5.6</v>
      </c>
      <c r="F38" s="238">
        <v>6.2</v>
      </c>
      <c r="G38" s="238">
        <v>6.3</v>
      </c>
      <c r="H38" s="238">
        <v>5.4</v>
      </c>
      <c r="I38" s="248">
        <v>4.4</v>
      </c>
      <c r="J38" s="238">
        <v>4.9</v>
      </c>
      <c r="K38" s="238">
        <v>6.4</v>
      </c>
      <c r="L38" s="238">
        <v>3.4</v>
      </c>
      <c r="M38" s="238">
        <v>6.7</v>
      </c>
      <c r="N38" s="238">
        <v>5.6</v>
      </c>
      <c r="O38" s="238" t="s">
        <v>104</v>
      </c>
      <c r="P38" s="238">
        <v>6.3</v>
      </c>
      <c r="Q38" s="239">
        <v>5.4</v>
      </c>
      <c r="R38" s="240" t="s">
        <v>102</v>
      </c>
      <c r="S38" s="241" t="s">
        <v>106</v>
      </c>
      <c r="T38" s="242" t="s">
        <v>655</v>
      </c>
      <c r="U38" s="244"/>
    </row>
    <row r="39" spans="1:21" ht="21.75" customHeight="1">
      <c r="A39" s="243">
        <v>12</v>
      </c>
      <c r="B39" s="236" t="s">
        <v>632</v>
      </c>
      <c r="C39" s="237" t="s">
        <v>13</v>
      </c>
      <c r="D39" s="248">
        <v>4.3</v>
      </c>
      <c r="E39" s="238">
        <v>5.1</v>
      </c>
      <c r="F39" s="238">
        <v>6.9</v>
      </c>
      <c r="G39" s="238">
        <v>6.4</v>
      </c>
      <c r="H39" s="238">
        <v>6.3</v>
      </c>
      <c r="I39" s="248">
        <v>4.5</v>
      </c>
      <c r="J39" s="238">
        <v>4.9</v>
      </c>
      <c r="K39" s="238">
        <v>5.6</v>
      </c>
      <c r="L39" s="238">
        <v>4.3</v>
      </c>
      <c r="M39" s="238">
        <v>6.9</v>
      </c>
      <c r="N39" s="238">
        <v>5.9</v>
      </c>
      <c r="O39" s="238" t="s">
        <v>104</v>
      </c>
      <c r="P39" s="238">
        <v>5.9</v>
      </c>
      <c r="Q39" s="239">
        <v>5.6</v>
      </c>
      <c r="R39" s="240" t="s">
        <v>102</v>
      </c>
      <c r="S39" s="241" t="s">
        <v>106</v>
      </c>
      <c r="T39" s="242" t="s">
        <v>651</v>
      </c>
      <c r="U39" s="244"/>
    </row>
    <row r="40" spans="1:21" ht="21.75" customHeight="1">
      <c r="A40" s="243">
        <v>13</v>
      </c>
      <c r="B40" s="236" t="s">
        <v>633</v>
      </c>
      <c r="C40" s="237" t="s">
        <v>13</v>
      </c>
      <c r="D40" s="238">
        <v>3.9</v>
      </c>
      <c r="E40" s="238">
        <v>6.3</v>
      </c>
      <c r="F40" s="238">
        <v>7.1</v>
      </c>
      <c r="G40" s="238">
        <v>6.5</v>
      </c>
      <c r="H40" s="238">
        <v>6.8</v>
      </c>
      <c r="I40" s="238">
        <v>6.3</v>
      </c>
      <c r="J40" s="238">
        <v>5.3</v>
      </c>
      <c r="K40" s="238">
        <v>6.6</v>
      </c>
      <c r="L40" s="238">
        <v>4.5</v>
      </c>
      <c r="M40" s="238">
        <v>7.1</v>
      </c>
      <c r="N40" s="238">
        <v>7.7</v>
      </c>
      <c r="O40" s="238" t="s">
        <v>104</v>
      </c>
      <c r="P40" s="238">
        <v>7.2</v>
      </c>
      <c r="Q40" s="239">
        <v>6.3</v>
      </c>
      <c r="R40" s="240" t="s">
        <v>102</v>
      </c>
      <c r="S40" s="241" t="s">
        <v>106</v>
      </c>
      <c r="T40" s="242" t="s">
        <v>649</v>
      </c>
      <c r="U40" s="244"/>
    </row>
    <row r="41" spans="1:21" ht="21.75" customHeight="1">
      <c r="A41" s="243">
        <v>14</v>
      </c>
      <c r="B41" s="236" t="s">
        <v>634</v>
      </c>
      <c r="C41" s="237" t="s">
        <v>13</v>
      </c>
      <c r="D41" s="248">
        <v>3.6</v>
      </c>
      <c r="E41" s="238">
        <v>5.3</v>
      </c>
      <c r="F41" s="238">
        <v>6.6</v>
      </c>
      <c r="G41" s="238">
        <v>5.7</v>
      </c>
      <c r="H41" s="238">
        <v>5</v>
      </c>
      <c r="I41" s="238">
        <v>3.4</v>
      </c>
      <c r="J41" s="238">
        <v>4.7</v>
      </c>
      <c r="K41" s="238">
        <v>5.5</v>
      </c>
      <c r="L41" s="238">
        <v>3.8</v>
      </c>
      <c r="M41" s="238">
        <v>6.5</v>
      </c>
      <c r="N41" s="238">
        <v>5.2</v>
      </c>
      <c r="O41" s="238" t="s">
        <v>104</v>
      </c>
      <c r="P41" s="238">
        <v>5.5</v>
      </c>
      <c r="Q41" s="239">
        <v>5.1</v>
      </c>
      <c r="R41" s="240" t="s">
        <v>102</v>
      </c>
      <c r="S41" s="241" t="s">
        <v>106</v>
      </c>
      <c r="T41" s="242" t="s">
        <v>652</v>
      </c>
      <c r="U41" s="244"/>
    </row>
    <row r="42" spans="1:21" ht="21.75" customHeight="1">
      <c r="A42" s="243">
        <v>15</v>
      </c>
      <c r="B42" s="236" t="s">
        <v>635</v>
      </c>
      <c r="C42" s="237" t="s">
        <v>13</v>
      </c>
      <c r="D42" s="238">
        <v>6.3</v>
      </c>
      <c r="E42" s="238">
        <v>6.4</v>
      </c>
      <c r="F42" s="238">
        <v>7.1</v>
      </c>
      <c r="G42" s="238">
        <v>6.4</v>
      </c>
      <c r="H42" s="238">
        <v>7.2</v>
      </c>
      <c r="I42" s="238">
        <v>5.2</v>
      </c>
      <c r="J42" s="238">
        <v>7.3</v>
      </c>
      <c r="K42" s="238">
        <v>7.2</v>
      </c>
      <c r="L42" s="238">
        <v>7.9</v>
      </c>
      <c r="M42" s="238">
        <v>7.7</v>
      </c>
      <c r="N42" s="238">
        <v>5.5</v>
      </c>
      <c r="O42" s="238" t="s">
        <v>104</v>
      </c>
      <c r="P42" s="238">
        <v>7</v>
      </c>
      <c r="Q42" s="239">
        <v>6.8</v>
      </c>
      <c r="R42" s="240" t="s">
        <v>102</v>
      </c>
      <c r="S42" s="241" t="s">
        <v>106</v>
      </c>
      <c r="T42" s="242" t="s">
        <v>649</v>
      </c>
      <c r="U42" s="244"/>
    </row>
    <row r="43" spans="1:21" ht="32.25" customHeight="1">
      <c r="A43" s="243">
        <v>16</v>
      </c>
      <c r="B43" s="236" t="s">
        <v>636</v>
      </c>
      <c r="C43" s="237" t="s">
        <v>13</v>
      </c>
      <c r="D43" s="248">
        <v>3.5</v>
      </c>
      <c r="E43" s="238">
        <v>4.8</v>
      </c>
      <c r="F43" s="238">
        <v>6.3</v>
      </c>
      <c r="G43" s="238">
        <v>6.1</v>
      </c>
      <c r="H43" s="238">
        <v>6.2</v>
      </c>
      <c r="I43" s="238">
        <v>3.1</v>
      </c>
      <c r="J43" s="238">
        <v>5.6</v>
      </c>
      <c r="K43" s="238">
        <v>5.4</v>
      </c>
      <c r="L43" s="238">
        <v>3.2</v>
      </c>
      <c r="M43" s="238">
        <v>6.4</v>
      </c>
      <c r="N43" s="238">
        <v>5.3</v>
      </c>
      <c r="O43" s="238" t="s">
        <v>104</v>
      </c>
      <c r="P43" s="238">
        <v>5.5</v>
      </c>
      <c r="Q43" s="239">
        <v>5.1</v>
      </c>
      <c r="R43" s="240" t="s">
        <v>102</v>
      </c>
      <c r="S43" s="241" t="s">
        <v>106</v>
      </c>
      <c r="T43" s="242" t="s">
        <v>656</v>
      </c>
      <c r="U43" s="244"/>
    </row>
    <row r="44" spans="1:21" ht="21.75" customHeight="1">
      <c r="A44" s="243">
        <v>17</v>
      </c>
      <c r="B44" s="236" t="s">
        <v>637</v>
      </c>
      <c r="C44" s="237" t="s">
        <v>13</v>
      </c>
      <c r="D44" s="238">
        <v>5.7</v>
      </c>
      <c r="E44" s="238">
        <v>6.4</v>
      </c>
      <c r="F44" s="238">
        <v>7.4</v>
      </c>
      <c r="G44" s="238">
        <v>6.3</v>
      </c>
      <c r="H44" s="238">
        <v>7.2</v>
      </c>
      <c r="I44" s="238">
        <v>3.6</v>
      </c>
      <c r="J44" s="238">
        <v>6.5</v>
      </c>
      <c r="K44" s="238">
        <v>7</v>
      </c>
      <c r="L44" s="238">
        <v>4.6</v>
      </c>
      <c r="M44" s="238">
        <v>7</v>
      </c>
      <c r="N44" s="238">
        <v>6.7</v>
      </c>
      <c r="O44" s="238" t="s">
        <v>104</v>
      </c>
      <c r="P44" s="238">
        <v>6.9</v>
      </c>
      <c r="Q44" s="239">
        <v>6.3</v>
      </c>
      <c r="R44" s="240" t="s">
        <v>102</v>
      </c>
      <c r="S44" s="241" t="s">
        <v>106</v>
      </c>
      <c r="T44" s="242" t="s">
        <v>649</v>
      </c>
      <c r="U44" s="244"/>
    </row>
    <row r="45" spans="1:21" ht="21.75" customHeight="1">
      <c r="A45" s="243">
        <v>18</v>
      </c>
      <c r="B45" s="236" t="s">
        <v>638</v>
      </c>
      <c r="C45" s="237" t="s">
        <v>13</v>
      </c>
      <c r="D45" s="238">
        <v>6.5</v>
      </c>
      <c r="E45" s="238">
        <v>6.1</v>
      </c>
      <c r="F45" s="238">
        <v>7.2</v>
      </c>
      <c r="G45" s="238">
        <v>7.3</v>
      </c>
      <c r="H45" s="238">
        <v>7</v>
      </c>
      <c r="I45" s="238">
        <v>3.9</v>
      </c>
      <c r="J45" s="238">
        <v>5.3</v>
      </c>
      <c r="K45" s="238">
        <v>6.9</v>
      </c>
      <c r="L45" s="238">
        <v>5.1</v>
      </c>
      <c r="M45" s="238">
        <v>7.4</v>
      </c>
      <c r="N45" s="238">
        <v>7.4</v>
      </c>
      <c r="O45" s="238" t="s">
        <v>104</v>
      </c>
      <c r="P45" s="238">
        <v>6.9</v>
      </c>
      <c r="Q45" s="239">
        <v>6.4</v>
      </c>
      <c r="R45" s="240" t="s">
        <v>102</v>
      </c>
      <c r="S45" s="241" t="s">
        <v>106</v>
      </c>
      <c r="T45" s="242" t="s">
        <v>649</v>
      </c>
      <c r="U45" s="244"/>
    </row>
    <row r="46" spans="1:21" ht="21.75" customHeight="1">
      <c r="A46" s="243">
        <v>19</v>
      </c>
      <c r="B46" s="236" t="s">
        <v>639</v>
      </c>
      <c r="C46" s="237" t="s">
        <v>13</v>
      </c>
      <c r="D46" s="238">
        <v>4.9</v>
      </c>
      <c r="E46" s="238">
        <v>5.9</v>
      </c>
      <c r="F46" s="238">
        <v>6.9</v>
      </c>
      <c r="G46" s="238">
        <v>6</v>
      </c>
      <c r="H46" s="238">
        <v>6.5</v>
      </c>
      <c r="I46" s="238">
        <v>5.5</v>
      </c>
      <c r="J46" s="238">
        <v>4.7</v>
      </c>
      <c r="K46" s="238">
        <v>6.7</v>
      </c>
      <c r="L46" s="238">
        <v>4.3</v>
      </c>
      <c r="M46" s="238">
        <v>6.8</v>
      </c>
      <c r="N46" s="238">
        <v>6.5</v>
      </c>
      <c r="O46" s="238" t="s">
        <v>104</v>
      </c>
      <c r="P46" s="238">
        <v>6.8</v>
      </c>
      <c r="Q46" s="239">
        <v>6</v>
      </c>
      <c r="R46" s="240" t="s">
        <v>102</v>
      </c>
      <c r="S46" s="241" t="s">
        <v>106</v>
      </c>
      <c r="T46" s="242" t="s">
        <v>649</v>
      </c>
      <c r="U46" s="244"/>
    </row>
    <row r="47" spans="1:21" ht="21.75" customHeight="1">
      <c r="A47" s="243">
        <v>21</v>
      </c>
      <c r="B47" s="236" t="s">
        <v>620</v>
      </c>
      <c r="C47" s="237" t="s">
        <v>14</v>
      </c>
      <c r="D47" s="248">
        <v>4.1</v>
      </c>
      <c r="E47" s="238">
        <v>4.1</v>
      </c>
      <c r="F47" s="238">
        <v>5.3</v>
      </c>
      <c r="G47" s="238">
        <v>5.3</v>
      </c>
      <c r="H47" s="238">
        <v>4.6</v>
      </c>
      <c r="I47" s="248">
        <v>4</v>
      </c>
      <c r="J47" s="238">
        <v>7.5</v>
      </c>
      <c r="K47" s="238">
        <v>5.3</v>
      </c>
      <c r="L47" s="238">
        <v>4.1</v>
      </c>
      <c r="M47" s="238">
        <v>6.2</v>
      </c>
      <c r="N47" s="238">
        <v>5.5</v>
      </c>
      <c r="O47" s="238" t="s">
        <v>101</v>
      </c>
      <c r="P47" s="238">
        <v>7</v>
      </c>
      <c r="Q47" s="239">
        <v>5.3</v>
      </c>
      <c r="R47" s="240" t="s">
        <v>105</v>
      </c>
      <c r="S47" s="241" t="s">
        <v>106</v>
      </c>
      <c r="T47" s="242" t="s">
        <v>651</v>
      </c>
      <c r="U47" s="244"/>
    </row>
    <row r="48" spans="1:21" ht="21.75" customHeight="1">
      <c r="A48" s="243">
        <v>22</v>
      </c>
      <c r="B48" s="236" t="s">
        <v>621</v>
      </c>
      <c r="C48" s="237" t="s">
        <v>14</v>
      </c>
      <c r="D48" s="238">
        <v>3.6</v>
      </c>
      <c r="E48" s="238">
        <v>2.7</v>
      </c>
      <c r="F48" s="238">
        <v>5.4</v>
      </c>
      <c r="G48" s="238">
        <v>3.5</v>
      </c>
      <c r="H48" s="238">
        <v>5.2</v>
      </c>
      <c r="I48" s="238">
        <v>5.3</v>
      </c>
      <c r="J48" s="238">
        <v>8.1</v>
      </c>
      <c r="K48" s="238">
        <v>5.1</v>
      </c>
      <c r="L48" s="238">
        <v>4.3</v>
      </c>
      <c r="M48" s="238">
        <v>5.7</v>
      </c>
      <c r="N48" s="238">
        <v>6.5</v>
      </c>
      <c r="O48" s="238" t="s">
        <v>101</v>
      </c>
      <c r="P48" s="238">
        <v>7.5</v>
      </c>
      <c r="Q48" s="239">
        <v>5.2</v>
      </c>
      <c r="R48" s="240" t="s">
        <v>48</v>
      </c>
      <c r="S48" s="241" t="s">
        <v>106</v>
      </c>
      <c r="T48" s="242" t="s">
        <v>607</v>
      </c>
      <c r="U48" s="244"/>
    </row>
    <row r="49" spans="1:21" ht="21.75" customHeight="1">
      <c r="A49" s="243">
        <v>23</v>
      </c>
      <c r="B49" s="236" t="s">
        <v>622</v>
      </c>
      <c r="C49" s="237" t="s">
        <v>14</v>
      </c>
      <c r="D49" s="238">
        <v>1.2</v>
      </c>
      <c r="E49" s="238">
        <v>2.2</v>
      </c>
      <c r="F49" s="238">
        <v>5.2</v>
      </c>
      <c r="G49" s="238">
        <v>2.3</v>
      </c>
      <c r="H49" s="238">
        <v>4.7</v>
      </c>
      <c r="I49" s="238">
        <v>3.7</v>
      </c>
      <c r="J49" s="238">
        <v>7</v>
      </c>
      <c r="K49" s="238">
        <v>5.3</v>
      </c>
      <c r="L49" s="238">
        <v>3</v>
      </c>
      <c r="M49" s="238">
        <v>5.9</v>
      </c>
      <c r="N49" s="238">
        <v>2.7</v>
      </c>
      <c r="O49" s="238" t="s">
        <v>101</v>
      </c>
      <c r="P49" s="238">
        <v>8</v>
      </c>
      <c r="Q49" s="239">
        <v>4.3</v>
      </c>
      <c r="R49" s="240" t="s">
        <v>113</v>
      </c>
      <c r="S49" s="241" t="s">
        <v>50</v>
      </c>
      <c r="T49" s="242"/>
      <c r="U49" s="258" t="s">
        <v>538</v>
      </c>
    </row>
    <row r="50" spans="1:21" ht="21.75" customHeight="1">
      <c r="A50" s="243">
        <v>24</v>
      </c>
      <c r="B50" s="236" t="s">
        <v>623</v>
      </c>
      <c r="C50" s="237" t="s">
        <v>14</v>
      </c>
      <c r="D50" s="248">
        <v>4.6</v>
      </c>
      <c r="E50" s="238">
        <v>4.5</v>
      </c>
      <c r="F50" s="238">
        <v>5</v>
      </c>
      <c r="G50" s="238">
        <v>5.7</v>
      </c>
      <c r="H50" s="238">
        <v>5.1</v>
      </c>
      <c r="I50" s="248">
        <v>4.7</v>
      </c>
      <c r="J50" s="238">
        <v>7.1</v>
      </c>
      <c r="K50" s="238">
        <v>5.7</v>
      </c>
      <c r="L50" s="238">
        <v>4.2</v>
      </c>
      <c r="M50" s="238">
        <v>6.9</v>
      </c>
      <c r="N50" s="238">
        <v>6.4</v>
      </c>
      <c r="O50" s="238" t="s">
        <v>101</v>
      </c>
      <c r="P50" s="238">
        <v>7.4</v>
      </c>
      <c r="Q50" s="239">
        <v>5.6</v>
      </c>
      <c r="R50" s="240" t="s">
        <v>105</v>
      </c>
      <c r="S50" s="241" t="s">
        <v>106</v>
      </c>
      <c r="T50" s="242" t="s">
        <v>651</v>
      </c>
      <c r="U50" s="244"/>
    </row>
    <row r="51" spans="1:21" ht="21.75" customHeight="1">
      <c r="A51" s="243">
        <v>25</v>
      </c>
      <c r="B51" s="236" t="s">
        <v>624</v>
      </c>
      <c r="C51" s="237" t="s">
        <v>14</v>
      </c>
      <c r="D51" s="238">
        <v>5.2</v>
      </c>
      <c r="E51" s="238">
        <v>2.6</v>
      </c>
      <c r="F51" s="238">
        <v>6.3</v>
      </c>
      <c r="G51" s="238">
        <v>7.4</v>
      </c>
      <c r="H51" s="238">
        <v>5.3</v>
      </c>
      <c r="I51" s="238">
        <v>5.4</v>
      </c>
      <c r="J51" s="238">
        <v>7.5</v>
      </c>
      <c r="K51" s="238">
        <v>6.1</v>
      </c>
      <c r="L51" s="238">
        <v>4.2</v>
      </c>
      <c r="M51" s="238">
        <v>6.7</v>
      </c>
      <c r="N51" s="238">
        <v>5.4</v>
      </c>
      <c r="O51" s="238" t="s">
        <v>101</v>
      </c>
      <c r="P51" s="238">
        <v>7.2</v>
      </c>
      <c r="Q51" s="239">
        <v>5.8</v>
      </c>
      <c r="R51" s="240" t="s">
        <v>105</v>
      </c>
      <c r="S51" s="241" t="s">
        <v>106</v>
      </c>
      <c r="T51" s="242" t="s">
        <v>607</v>
      </c>
      <c r="U51" s="244"/>
    </row>
    <row r="52" spans="1:21" ht="21.75" customHeight="1">
      <c r="A52" s="243">
        <v>26</v>
      </c>
      <c r="B52" s="236" t="s">
        <v>625</v>
      </c>
      <c r="C52" s="237" t="s">
        <v>14</v>
      </c>
      <c r="D52" s="238">
        <v>4.6</v>
      </c>
      <c r="E52" s="238">
        <v>3.4</v>
      </c>
      <c r="F52" s="238">
        <v>5.4</v>
      </c>
      <c r="G52" s="238">
        <v>6.5</v>
      </c>
      <c r="H52" s="238">
        <v>7</v>
      </c>
      <c r="I52" s="238">
        <v>7.1</v>
      </c>
      <c r="J52" s="238">
        <v>8.7</v>
      </c>
      <c r="K52" s="238">
        <v>6.5</v>
      </c>
      <c r="L52" s="238">
        <v>4.3</v>
      </c>
      <c r="M52" s="238">
        <v>7.3</v>
      </c>
      <c r="N52" s="238">
        <v>7.2</v>
      </c>
      <c r="O52" s="238" t="s">
        <v>101</v>
      </c>
      <c r="P52" s="238">
        <v>7.4</v>
      </c>
      <c r="Q52" s="239">
        <v>6.3</v>
      </c>
      <c r="R52" s="240" t="s">
        <v>105</v>
      </c>
      <c r="S52" s="241" t="s">
        <v>106</v>
      </c>
      <c r="T52" s="242" t="s">
        <v>607</v>
      </c>
      <c r="U52" s="244"/>
    </row>
  </sheetData>
  <sheetProtection/>
  <mergeCells count="42">
    <mergeCell ref="T3:T4"/>
    <mergeCell ref="U3:U4"/>
    <mergeCell ref="A3:A4"/>
    <mergeCell ref="A1:U1"/>
    <mergeCell ref="M3:M4"/>
    <mergeCell ref="N3:N4"/>
    <mergeCell ref="O3:O4"/>
    <mergeCell ref="P3:P4"/>
    <mergeCell ref="Q3:Q4"/>
    <mergeCell ref="R3:S3"/>
    <mergeCell ref="G3:G4"/>
    <mergeCell ref="H3:H4"/>
    <mergeCell ref="I3:I4"/>
    <mergeCell ref="J3:J4"/>
    <mergeCell ref="K3:K4"/>
    <mergeCell ref="L3:L4"/>
    <mergeCell ref="P26:P27"/>
    <mergeCell ref="Q26:Q27"/>
    <mergeCell ref="R26:S26"/>
    <mergeCell ref="T26:T27"/>
    <mergeCell ref="U26:U27"/>
    <mergeCell ref="B3:B4"/>
    <mergeCell ref="C3:C4"/>
    <mergeCell ref="D3:D4"/>
    <mergeCell ref="E3:E4"/>
    <mergeCell ref="F3:F4"/>
    <mergeCell ref="J26:J27"/>
    <mergeCell ref="K26:K27"/>
    <mergeCell ref="L26:L27"/>
    <mergeCell ref="M26:M27"/>
    <mergeCell ref="N26:N27"/>
    <mergeCell ref="O26:O27"/>
    <mergeCell ref="A24:U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</mergeCells>
  <conditionalFormatting sqref="T16:T23 T6:T12 T28:T52">
    <cfRule type="expression" priority="105" dxfId="1" stopIfTrue="1">
      <formula>$M$4&lt;&gt;""</formula>
    </cfRule>
    <cfRule type="expression" priority="106" dxfId="0" stopIfTrue="1">
      <formula>IF(#REF!,1=1,1=2)</formula>
    </cfRule>
  </conditionalFormatting>
  <conditionalFormatting sqref="T16:T23 S6:S12 B6:C12 Q6:Q12 U6:U12 T9:T11 Q28:Q52 S28:S52 B28:C52 U28:U52">
    <cfRule type="expression" priority="103" dxfId="1" stopIfTrue="1">
      <formula>OR($M$4&lt;&gt;"",#REF!="Nhấp chuột vào đây")</formula>
    </cfRule>
    <cfRule type="expression" priority="104" dxfId="0" stopIfTrue="1">
      <formula>IF(#REF!,1=1,1=2)</formula>
    </cfRule>
  </conditionalFormatting>
  <conditionalFormatting sqref="D6:P12 D28:P52">
    <cfRule type="expression" priority="98" dxfId="1" stopIfTrue="1">
      <formula>OR($M$4&lt;&gt;"",#REF!="Nhấp chuột vào đây")</formula>
    </cfRule>
    <cfRule type="expression" priority="99" dxfId="0" stopIfTrue="1">
      <formula>IF(#REF!,1=1,1=2)</formula>
    </cfRule>
    <cfRule type="expression" priority="100" dxfId="8" stopIfTrue="1">
      <formula>AND(ISNUMBER(D6),D6&lt;3.5)</formula>
    </cfRule>
  </conditionalFormatting>
  <conditionalFormatting sqref="T13:T23">
    <cfRule type="expression" priority="269" dxfId="1" stopIfTrue="1">
      <formula>$M$4&lt;&gt;""</formula>
    </cfRule>
    <cfRule type="expression" priority="270" dxfId="0" stopIfTrue="1">
      <formula>IF(#REF!,1=1,1=2)</formula>
    </cfRule>
  </conditionalFormatting>
  <conditionalFormatting sqref="R47:R52">
    <cfRule type="expression" priority="847" dxfId="1" stopIfTrue="1">
      <formula>OR($M$4&lt;&gt;"",#REF!="Nhấp chuột vào đây")</formula>
    </cfRule>
    <cfRule type="expression" priority="848" dxfId="0" stopIfTrue="1">
      <formula>OR(IF(#REF!,1=1,1=2),COUNTA($R$8:$R$49)&lt;COUNT($Q$8:$Q$49))</formula>
    </cfRule>
  </conditionalFormatting>
  <conditionalFormatting sqref="R34:R37">
    <cfRule type="expression" priority="855" dxfId="1" stopIfTrue="1">
      <formula>OR($M$4&lt;&gt;"",#REF!="Nhấp chuột vào đây")</formula>
    </cfRule>
    <cfRule type="expression" priority="856" dxfId="0" stopIfTrue="1">
      <formula>OR(IF(#REF!,1=1,1=2),COUNTA($R$8:$R$36)&lt;COUNT($Q$8:$Q$36))</formula>
    </cfRule>
  </conditionalFormatting>
  <conditionalFormatting sqref="R38:R46 R31:R33">
    <cfRule type="expression" priority="857" dxfId="1" stopIfTrue="1">
      <formula>OR($M$4&lt;&gt;"",#REF!="Nhấp chuột vào đây")</formula>
    </cfRule>
    <cfRule type="expression" priority="858" dxfId="0" stopIfTrue="1">
      <formula>OR(IF(#REF!,1=1,1=2),COUNTA($R$8:$R$38)&lt;COUNT($Q$8:$Q$38))</formula>
    </cfRule>
  </conditionalFormatting>
  <conditionalFormatting sqref="Q13:Q23 S13:S23 B13:C23 U13:U23">
    <cfRule type="expression" priority="947" dxfId="1" stopIfTrue="1">
      <formula>OR($M$4&lt;&gt;"",#REF!="Nhấp chuột vào đây")</formula>
    </cfRule>
    <cfRule type="expression" priority="948" dxfId="0" stopIfTrue="1">
      <formula>IF(#REF!,1=1,1=2)</formula>
    </cfRule>
  </conditionalFormatting>
  <conditionalFormatting sqref="D13:P23">
    <cfRule type="expression" priority="957" dxfId="1" stopIfTrue="1">
      <formula>OR($M$4&lt;&gt;"",#REF!="Nhấp chuột vào đây")</formula>
    </cfRule>
    <cfRule type="expression" priority="958" dxfId="0" stopIfTrue="1">
      <formula>IF(#REF!,1=1,1=2)</formula>
    </cfRule>
    <cfRule type="expression" priority="959" dxfId="8" stopIfTrue="1">
      <formula>AND(ISNUMBER(D13),D13&lt;3.5)</formula>
    </cfRule>
  </conditionalFormatting>
  <conditionalFormatting sqref="U26 S27 R26:R27 T26:T27 A26:Q26 U3 S4 R3:R4 T3:T4 A3:R3">
    <cfRule type="expression" priority="966" dxfId="1" stopIfTrue="1">
      <formula>OR($M$4&lt;&gt;"",#REF!="Nhấp chuột vào đây")</formula>
    </cfRule>
  </conditionalFormatting>
  <conditionalFormatting sqref="R8:R11">
    <cfRule type="expression" priority="1066" dxfId="1" stopIfTrue="1">
      <formula>OR($M$4&lt;&gt;"",#REF!="Nhấp chuột vào đây")</formula>
    </cfRule>
    <cfRule type="expression" priority="1067" dxfId="0" stopIfTrue="1">
      <formula>OR(IF(#REF!,1=1,1=2),COUNTA($R$8:$R$24)&lt;COUNT($Q$8:$Q$24))</formula>
    </cfRule>
  </conditionalFormatting>
  <conditionalFormatting sqref="R12 R6:R7">
    <cfRule type="expression" priority="1068" dxfId="1" stopIfTrue="1">
      <formula>OR($M$4&lt;&gt;"",#REF!="Nhấp chuột vào đây")</formula>
    </cfRule>
    <cfRule type="expression" priority="1069" dxfId="0" stopIfTrue="1">
      <formula>OR(IF(#REF!,1=1,1=2),COUNTA($R$8:$R$29)&lt;COUNT($Q$8:$Q$29))</formula>
    </cfRule>
  </conditionalFormatting>
  <conditionalFormatting sqref="R13:R23">
    <cfRule type="expression" priority="1072" dxfId="1" stopIfTrue="1">
      <formula>OR($M$4&lt;&gt;"",#REF!="Nhấp chuột vào đây")</formula>
    </cfRule>
    <cfRule type="expression" priority="1073" dxfId="0" stopIfTrue="1">
      <formula>OR(IF(#REF!,1=1,1=2),COUNTA($R$8:$R$29)&lt;COUNT($Q$8:$Q$29))</formula>
    </cfRule>
  </conditionalFormatting>
  <conditionalFormatting sqref="R28:R30">
    <cfRule type="expression" priority="1218" dxfId="1" stopIfTrue="1">
      <formula>OR($M$4&lt;&gt;"",#REF!="Nhấp chuột vào đây")</formula>
    </cfRule>
    <cfRule type="expression" priority="1219" dxfId="0" stopIfTrue="1">
      <formula>OR(IF(#REF!,1=1,1=2),COUNTA($R$8:$R$37)&lt;COUNT($Q$8:$Q$37))</formula>
    </cfRule>
  </conditionalFormatting>
  <dataValidations count="10">
    <dataValidation allowBlank="1" showInputMessage="1" showErrorMessage="1" promptTitle="Trường THPT Chu Văn An, An Giang" prompt="Chương trình Sơ Kết Lớp trên máy tính.&#10;(Áp dụng theo Quy chế 40 kết hợp với&#10;Thông tư 58 của Bộ Giáo dục-Đào tạo)&#10;-------------------------------------------&#10;Dương Phước Sang&#10;Email: dpsang@gmail.com&#10;Website:  http://dpsang.violet.vn" sqref="S28:U52 S6:U23 D28:Q52 D6:Q23"/>
    <dataValidation allowBlank="1" showErrorMessage="1" promptTitle="Cách nhập:" prompt="&#10;Nữ: nhập chữ X (in hoa) hoặc nhấp chuột vào dấu mũi tên sau đó nhấp chọn chữ X.&#10;&#10;Nam: bỏ trống." error="Bạn nhập sai rồi. Hãy xem lại và làm đúng theo cách nhập đã chỉ ra." sqref="C28:C52 C6:C23"/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47:R52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31:R33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38:R46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34:R37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28:R30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12:R23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8:R11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R6:R7">
      <formula1>#REF!</formula1>
    </dataValidation>
  </dataValidations>
  <printOptions/>
  <pageMargins left="0.2" right="0.2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0">
      <selection activeCell="P19" sqref="P19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7.28125" style="0" customWidth="1"/>
    <col min="4" max="4" width="7.7109375" style="0" customWidth="1"/>
    <col min="5" max="5" width="6.7109375" style="0" customWidth="1"/>
    <col min="7" max="7" width="6.8515625" style="0" customWidth="1"/>
    <col min="8" max="8" width="7.8515625" style="0" customWidth="1"/>
    <col min="9" max="9" width="6.7109375" style="0" customWidth="1"/>
    <col min="10" max="10" width="9.140625" style="0" customWidth="1"/>
    <col min="11" max="11" width="7.7109375" style="0" customWidth="1"/>
    <col min="12" max="12" width="7.421875" style="0" customWidth="1"/>
    <col min="13" max="13" width="8.00390625" style="0" customWidth="1"/>
    <col min="15" max="15" width="6.7109375" style="0" customWidth="1"/>
    <col min="16" max="16" width="7.57421875" style="0" customWidth="1"/>
    <col min="17" max="17" width="6.00390625" style="0" customWidth="1"/>
    <col min="19" max="26" width="9.140625" style="5" customWidth="1"/>
    <col min="27" max="27" width="6.8515625" style="0" customWidth="1"/>
  </cols>
  <sheetData>
    <row r="1" spans="1:18" ht="18.75">
      <c r="A1" s="401" t="s">
        <v>588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3" spans="1:18" ht="18.75">
      <c r="A3" s="508" t="s">
        <v>0</v>
      </c>
      <c r="B3" s="508" t="s">
        <v>55</v>
      </c>
      <c r="C3" s="508" t="s">
        <v>42</v>
      </c>
      <c r="D3" s="508" t="s">
        <v>51</v>
      </c>
      <c r="E3" s="508" t="s">
        <v>660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</row>
    <row r="4" spans="1:18" ht="18.75">
      <c r="A4" s="508"/>
      <c r="B4" s="508"/>
      <c r="C4" s="508"/>
      <c r="D4" s="508"/>
      <c r="E4" s="508" t="s">
        <v>52</v>
      </c>
      <c r="F4" s="508"/>
      <c r="G4" s="508" t="s">
        <v>47</v>
      </c>
      <c r="H4" s="508"/>
      <c r="I4" s="508" t="s">
        <v>53</v>
      </c>
      <c r="J4" s="508"/>
      <c r="K4" s="508" t="s">
        <v>48</v>
      </c>
      <c r="L4" s="508"/>
      <c r="M4" s="508" t="s">
        <v>43</v>
      </c>
      <c r="N4" s="508"/>
      <c r="O4" s="508" t="s">
        <v>49</v>
      </c>
      <c r="P4" s="508"/>
      <c r="Q4" s="508" t="s">
        <v>50</v>
      </c>
      <c r="R4" s="508"/>
    </row>
    <row r="5" spans="1:27" ht="18.75">
      <c r="A5" s="508"/>
      <c r="B5" s="508"/>
      <c r="C5" s="508"/>
      <c r="D5" s="508"/>
      <c r="E5" s="260" t="s">
        <v>3</v>
      </c>
      <c r="F5" s="260" t="s">
        <v>4</v>
      </c>
      <c r="G5" s="260" t="s">
        <v>3</v>
      </c>
      <c r="H5" s="260" t="s">
        <v>4</v>
      </c>
      <c r="I5" s="260" t="s">
        <v>3</v>
      </c>
      <c r="J5" s="260" t="s">
        <v>4</v>
      </c>
      <c r="K5" s="260" t="s">
        <v>3</v>
      </c>
      <c r="L5" s="260" t="s">
        <v>4</v>
      </c>
      <c r="M5" s="260" t="s">
        <v>3</v>
      </c>
      <c r="N5" s="260" t="s">
        <v>4</v>
      </c>
      <c r="O5" s="260" t="s">
        <v>3</v>
      </c>
      <c r="P5" s="260" t="s">
        <v>4</v>
      </c>
      <c r="Q5" s="260" t="s">
        <v>3</v>
      </c>
      <c r="R5" s="260" t="s">
        <v>4</v>
      </c>
      <c r="S5" s="401"/>
      <c r="T5" s="401"/>
      <c r="U5" s="401"/>
      <c r="V5" s="401"/>
      <c r="W5" s="401"/>
      <c r="X5" s="401"/>
      <c r="Y5" s="401"/>
      <c r="Z5" s="401"/>
      <c r="AA5" s="401"/>
    </row>
    <row r="6" spans="1:25" ht="31.5" customHeight="1">
      <c r="A6" s="261">
        <v>1</v>
      </c>
      <c r="B6" s="261">
        <v>10</v>
      </c>
      <c r="C6" s="261">
        <v>302</v>
      </c>
      <c r="D6" s="261">
        <v>145</v>
      </c>
      <c r="E6" s="265">
        <v>60</v>
      </c>
      <c r="F6" s="261">
        <v>19.867549668874172</v>
      </c>
      <c r="G6" s="263">
        <v>130</v>
      </c>
      <c r="H6" s="262">
        <v>43.04635761589404</v>
      </c>
      <c r="I6" s="265">
        <v>190</v>
      </c>
      <c r="J6" s="263">
        <v>62.913907284768214</v>
      </c>
      <c r="K6" s="263">
        <v>82</v>
      </c>
      <c r="L6" s="262">
        <v>27.1523178807947</v>
      </c>
      <c r="M6" s="263">
        <v>272</v>
      </c>
      <c r="N6" s="262">
        <v>90.06622516556291</v>
      </c>
      <c r="O6" s="263">
        <v>27</v>
      </c>
      <c r="P6" s="262">
        <v>8.940397350993377</v>
      </c>
      <c r="Q6" s="263">
        <v>3</v>
      </c>
      <c r="R6" s="262">
        <v>0.9933774834437087</v>
      </c>
      <c r="S6" s="267"/>
      <c r="T6" s="31"/>
      <c r="U6" s="31"/>
      <c r="V6" s="267"/>
      <c r="W6" s="267"/>
      <c r="X6" s="31"/>
      <c r="Y6" s="31"/>
    </row>
    <row r="7" spans="1:27" ht="31.5" customHeight="1">
      <c r="A7" s="261">
        <v>2</v>
      </c>
      <c r="B7" s="261">
        <v>11</v>
      </c>
      <c r="C7" s="261">
        <v>271</v>
      </c>
      <c r="D7" s="261">
        <v>131</v>
      </c>
      <c r="E7" s="265">
        <v>55</v>
      </c>
      <c r="F7" s="261">
        <v>20.29520295202952</v>
      </c>
      <c r="G7" s="263">
        <v>121</v>
      </c>
      <c r="H7" s="262">
        <v>44.64944649446495</v>
      </c>
      <c r="I7" s="265">
        <v>176</v>
      </c>
      <c r="J7" s="263">
        <v>64.94464944649447</v>
      </c>
      <c r="K7" s="263">
        <v>84</v>
      </c>
      <c r="L7" s="262">
        <v>30.996309963099634</v>
      </c>
      <c r="M7" s="263">
        <v>260</v>
      </c>
      <c r="N7" s="262">
        <v>95.9409594095941</v>
      </c>
      <c r="O7" s="263">
        <v>8</v>
      </c>
      <c r="P7" s="262">
        <v>2.952029520295203</v>
      </c>
      <c r="Q7" s="263">
        <v>3</v>
      </c>
      <c r="R7" s="262">
        <v>1.107011070110701</v>
      </c>
      <c r="S7" s="267"/>
      <c r="T7" s="26"/>
      <c r="U7" s="266"/>
      <c r="V7" s="266"/>
      <c r="W7" s="266"/>
      <c r="X7" s="26"/>
      <c r="Y7" s="266"/>
      <c r="Z7" s="14"/>
      <c r="AA7" s="266"/>
    </row>
    <row r="8" spans="1:27" ht="31.5" customHeight="1">
      <c r="A8" s="261">
        <v>3</v>
      </c>
      <c r="B8" s="261">
        <v>12</v>
      </c>
      <c r="C8" s="261">
        <v>304</v>
      </c>
      <c r="D8" s="261">
        <v>150</v>
      </c>
      <c r="E8" s="265">
        <v>108</v>
      </c>
      <c r="F8" s="261">
        <v>35.526315789473685</v>
      </c>
      <c r="G8" s="265">
        <v>186</v>
      </c>
      <c r="H8" s="261">
        <v>61.18421052631579</v>
      </c>
      <c r="I8" s="265">
        <v>294</v>
      </c>
      <c r="J8" s="261">
        <v>96.71052631578947</v>
      </c>
      <c r="K8" s="265">
        <v>10</v>
      </c>
      <c r="L8" s="261">
        <v>3.289473684210526</v>
      </c>
      <c r="M8" s="265">
        <v>304</v>
      </c>
      <c r="N8" s="261">
        <v>100</v>
      </c>
      <c r="O8" s="265"/>
      <c r="P8" s="261"/>
      <c r="Q8" s="265"/>
      <c r="R8" s="261"/>
      <c r="S8" s="267"/>
      <c r="T8" s="266"/>
      <c r="U8" s="266"/>
      <c r="V8" s="266"/>
      <c r="W8" s="266"/>
      <c r="X8" s="266"/>
      <c r="Y8" s="266"/>
      <c r="Z8" s="266"/>
      <c r="AA8" s="266"/>
    </row>
    <row r="9" spans="1:27" ht="31.5" customHeight="1">
      <c r="A9" s="508" t="s">
        <v>659</v>
      </c>
      <c r="B9" s="508"/>
      <c r="C9" s="265">
        <f>SUM(C6:C8)</f>
        <v>877</v>
      </c>
      <c r="D9" s="265">
        <f>SUM(D6:D8)</f>
        <v>426</v>
      </c>
      <c r="E9" s="265">
        <f>SUM(E6:E8)</f>
        <v>223</v>
      </c>
      <c r="F9" s="265">
        <f>E9/C9*100</f>
        <v>25.42759407069555</v>
      </c>
      <c r="G9" s="265">
        <f>SUM(G6:G8)</f>
        <v>437</v>
      </c>
      <c r="H9" s="265">
        <f>G9/C9*100</f>
        <v>49.82896237172178</v>
      </c>
      <c r="I9" s="265">
        <f>E9+G9</f>
        <v>660</v>
      </c>
      <c r="J9" s="265">
        <f>I9/C9*100</f>
        <v>75.25655644241733</v>
      </c>
      <c r="K9" s="265">
        <f>SUM(K6:K8)</f>
        <v>176</v>
      </c>
      <c r="L9" s="265">
        <f>K9/C9*100</f>
        <v>20.068415051311288</v>
      </c>
      <c r="M9" s="265">
        <f>K9+I9</f>
        <v>836</v>
      </c>
      <c r="N9" s="265">
        <f>M9/C9*100</f>
        <v>95.32497149372861</v>
      </c>
      <c r="O9" s="265">
        <f>SUM(O6:O8)</f>
        <v>35</v>
      </c>
      <c r="P9" s="265">
        <f>O9/C9*100</f>
        <v>3.990877993158495</v>
      </c>
      <c r="Q9" s="265">
        <f>SUM(Q6:Q8)</f>
        <v>6</v>
      </c>
      <c r="R9" s="265">
        <f>Q9/C9*100</f>
        <v>0.6841505131128849</v>
      </c>
      <c r="S9" s="267"/>
      <c r="T9" s="266"/>
      <c r="U9" s="266"/>
      <c r="V9" s="266"/>
      <c r="W9" s="266"/>
      <c r="X9" s="266"/>
      <c r="Y9" s="266"/>
      <c r="Z9" s="266"/>
      <c r="AA9" s="266"/>
    </row>
    <row r="10" spans="1:27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67"/>
      <c r="T10" s="266"/>
      <c r="U10" s="266"/>
      <c r="V10" s="266"/>
      <c r="W10" s="266"/>
      <c r="X10" s="266"/>
      <c r="Y10" s="266"/>
      <c r="Z10" s="266"/>
      <c r="AA10" s="266"/>
    </row>
    <row r="11" ht="25.5" customHeight="1">
      <c r="S11" s="267"/>
    </row>
    <row r="12" spans="1:35" s="264" customFormat="1" ht="25.5" customHeight="1">
      <c r="A12" s="527" t="s">
        <v>0</v>
      </c>
      <c r="B12" s="527" t="s">
        <v>55</v>
      </c>
      <c r="C12" s="527" t="s">
        <v>42</v>
      </c>
      <c r="D12" s="527" t="s">
        <v>51</v>
      </c>
      <c r="E12" s="527" t="s">
        <v>658</v>
      </c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267"/>
      <c r="T12" s="268"/>
      <c r="U12" s="268"/>
      <c r="V12" s="268"/>
      <c r="W12" s="268"/>
      <c r="X12" s="268"/>
      <c r="Y12" s="268"/>
      <c r="Z12" s="268"/>
      <c r="AD12" s="264">
        <v>260</v>
      </c>
      <c r="AE12" s="264">
        <v>95.9409594095941</v>
      </c>
      <c r="AF12" s="264">
        <v>8</v>
      </c>
      <c r="AG12" s="264">
        <v>2.952029520295203</v>
      </c>
      <c r="AH12" s="264">
        <v>3</v>
      </c>
      <c r="AI12" s="264">
        <v>1.107011070110701</v>
      </c>
    </row>
    <row r="13" spans="1:19" ht="15.75">
      <c r="A13" s="527"/>
      <c r="B13" s="527"/>
      <c r="C13" s="527"/>
      <c r="D13" s="527"/>
      <c r="E13" s="527" t="s">
        <v>52</v>
      </c>
      <c r="F13" s="527"/>
      <c r="G13" s="527" t="s">
        <v>47</v>
      </c>
      <c r="H13" s="527"/>
      <c r="I13" s="527" t="s">
        <v>53</v>
      </c>
      <c r="J13" s="527"/>
      <c r="K13" s="527" t="s">
        <v>48</v>
      </c>
      <c r="L13" s="527"/>
      <c r="M13" s="527" t="s">
        <v>43</v>
      </c>
      <c r="N13" s="527"/>
      <c r="O13" s="527" t="s">
        <v>49</v>
      </c>
      <c r="P13" s="527"/>
      <c r="Q13" s="527" t="s">
        <v>50</v>
      </c>
      <c r="R13" s="527"/>
      <c r="S13" s="267"/>
    </row>
    <row r="14" spans="1:33" ht="15.75">
      <c r="A14" s="527"/>
      <c r="B14" s="527"/>
      <c r="C14" s="527"/>
      <c r="D14" s="527"/>
      <c r="E14" s="528" t="s">
        <v>3</v>
      </c>
      <c r="F14" s="528" t="s">
        <v>4</v>
      </c>
      <c r="G14" s="528" t="s">
        <v>3</v>
      </c>
      <c r="H14" s="528" t="s">
        <v>4</v>
      </c>
      <c r="I14" s="528" t="s">
        <v>3</v>
      </c>
      <c r="J14" s="528" t="s">
        <v>4</v>
      </c>
      <c r="K14" s="528" t="s">
        <v>3</v>
      </c>
      <c r="L14" s="528" t="s">
        <v>4</v>
      </c>
      <c r="M14" s="528" t="s">
        <v>3</v>
      </c>
      <c r="N14" s="528" t="s">
        <v>4</v>
      </c>
      <c r="O14" s="528" t="s">
        <v>3</v>
      </c>
      <c r="P14" s="528" t="s">
        <v>4</v>
      </c>
      <c r="Q14" s="528" t="s">
        <v>3</v>
      </c>
      <c r="R14" s="528" t="s">
        <v>4</v>
      </c>
      <c r="S14" s="267"/>
      <c r="AD14">
        <v>91.3907284768212</v>
      </c>
      <c r="AE14">
        <v>23</v>
      </c>
      <c r="AF14">
        <v>3</v>
      </c>
      <c r="AG14">
        <v>0.9933774834437087</v>
      </c>
    </row>
    <row r="15" spans="1:19" ht="28.5" customHeight="1">
      <c r="A15" s="529">
        <v>1</v>
      </c>
      <c r="B15" s="529">
        <v>10</v>
      </c>
      <c r="C15" s="529">
        <v>302</v>
      </c>
      <c r="D15" s="529">
        <v>145</v>
      </c>
      <c r="E15" s="530">
        <v>54</v>
      </c>
      <c r="F15" s="529">
        <v>17.880794701986755</v>
      </c>
      <c r="G15" s="531">
        <v>133</v>
      </c>
      <c r="H15" s="532">
        <v>44.03973509933775</v>
      </c>
      <c r="I15" s="530">
        <v>187</v>
      </c>
      <c r="J15" s="531">
        <v>61.920529801324506</v>
      </c>
      <c r="K15" s="531">
        <v>89</v>
      </c>
      <c r="L15" s="532">
        <v>29.47019867549669</v>
      </c>
      <c r="M15" s="531">
        <v>276</v>
      </c>
      <c r="N15" s="532">
        <v>91.3907284768212</v>
      </c>
      <c r="O15" s="531">
        <v>23</v>
      </c>
      <c r="P15" s="532">
        <v>7.6158940397351</v>
      </c>
      <c r="Q15" s="531">
        <v>3</v>
      </c>
      <c r="R15" s="532">
        <v>0.9933774834437087</v>
      </c>
      <c r="S15" s="267"/>
    </row>
    <row r="16" spans="1:19" ht="28.5" customHeight="1">
      <c r="A16" s="529">
        <v>2</v>
      </c>
      <c r="B16" s="529">
        <v>11</v>
      </c>
      <c r="C16" s="529">
        <v>271</v>
      </c>
      <c r="D16" s="529">
        <v>133</v>
      </c>
      <c r="E16" s="530">
        <v>59</v>
      </c>
      <c r="F16" s="529">
        <v>21.771217712177123</v>
      </c>
      <c r="G16" s="531">
        <v>128</v>
      </c>
      <c r="H16" s="532">
        <v>47.23247232472325</v>
      </c>
      <c r="I16" s="530">
        <f>E16+G16</f>
        <v>187</v>
      </c>
      <c r="J16" s="531">
        <v>69.00369003690037</v>
      </c>
      <c r="K16" s="531">
        <v>72</v>
      </c>
      <c r="L16" s="532">
        <v>26.56826568265683</v>
      </c>
      <c r="M16" s="531">
        <v>259</v>
      </c>
      <c r="N16" s="532">
        <v>95.5719557195572</v>
      </c>
      <c r="O16" s="531">
        <v>12</v>
      </c>
      <c r="P16" s="532">
        <v>4.428044280442804</v>
      </c>
      <c r="Q16" s="531"/>
      <c r="R16" s="532"/>
      <c r="S16" s="267"/>
    </row>
    <row r="17" spans="1:19" ht="28.5" customHeight="1">
      <c r="A17" s="529">
        <v>3</v>
      </c>
      <c r="B17" s="529">
        <v>12</v>
      </c>
      <c r="C17" s="529">
        <v>304</v>
      </c>
      <c r="D17" s="529">
        <v>151</v>
      </c>
      <c r="E17" s="530">
        <v>85</v>
      </c>
      <c r="F17" s="529">
        <v>27.960526315789476</v>
      </c>
      <c r="G17" s="530">
        <v>197</v>
      </c>
      <c r="H17" s="529">
        <v>64.80263157894737</v>
      </c>
      <c r="I17" s="530">
        <f>E17+G17</f>
        <v>282</v>
      </c>
      <c r="J17" s="529">
        <v>92.76315789473685</v>
      </c>
      <c r="K17" s="530">
        <v>22</v>
      </c>
      <c r="L17" s="529">
        <v>7.236842105263158</v>
      </c>
      <c r="M17" s="530">
        <v>304</v>
      </c>
      <c r="N17" s="529">
        <v>100</v>
      </c>
      <c r="O17" s="530"/>
      <c r="P17" s="529"/>
      <c r="Q17" s="530"/>
      <c r="R17" s="529"/>
      <c r="S17" s="267"/>
    </row>
    <row r="18" spans="1:19" ht="28.5" customHeight="1">
      <c r="A18" s="527" t="s">
        <v>659</v>
      </c>
      <c r="B18" s="527"/>
      <c r="C18" s="530">
        <f>SUM(C15:C17)</f>
        <v>877</v>
      </c>
      <c r="D18" s="530">
        <f>SUM(D15:D17)</f>
        <v>429</v>
      </c>
      <c r="E18" s="530">
        <f>SUM(E15:E17)</f>
        <v>198</v>
      </c>
      <c r="F18" s="530">
        <f>E18/C18*100</f>
        <v>22.5769669327252</v>
      </c>
      <c r="G18" s="530">
        <f>SUM(G15:G17)</f>
        <v>458</v>
      </c>
      <c r="H18" s="530">
        <f>G18/C18*100</f>
        <v>52.223489167616876</v>
      </c>
      <c r="I18" s="530">
        <f>E18+G18</f>
        <v>656</v>
      </c>
      <c r="J18" s="530">
        <f>I18/C18*100</f>
        <v>74.80045610034207</v>
      </c>
      <c r="K18" s="530">
        <f>SUM(K15:K17)</f>
        <v>183</v>
      </c>
      <c r="L18" s="530">
        <f>K18/C18*100</f>
        <v>20.86659064994299</v>
      </c>
      <c r="M18" s="530">
        <f>K18+I18</f>
        <v>839</v>
      </c>
      <c r="N18" s="530">
        <f>M18/C18*100</f>
        <v>95.66704675028507</v>
      </c>
      <c r="O18" s="530">
        <f>SUM(O15:O17)</f>
        <v>35</v>
      </c>
      <c r="P18" s="530">
        <f>O18/C18*100</f>
        <v>3.990877993158495</v>
      </c>
      <c r="Q18" s="530">
        <f>SUM(Q15:Q17)</f>
        <v>3</v>
      </c>
      <c r="R18" s="530">
        <f>Q18/C18*100</f>
        <v>0.34207525655644244</v>
      </c>
      <c r="S18" s="267"/>
    </row>
    <row r="19" spans="6:16" ht="15.75">
      <c r="F19" s="530" t="e">
        <f aca="true" t="shared" si="0" ref="F19:F24">E19/C19*100</f>
        <v>#DIV/0!</v>
      </c>
      <c r="H19" s="530" t="e">
        <f aca="true" t="shared" si="1" ref="H19:H24">G19/C19*100</f>
        <v>#DIV/0!</v>
      </c>
      <c r="J19" s="530" t="e">
        <f aca="true" t="shared" si="2" ref="J19:J24">I19/C19*100</f>
        <v>#DIV/0!</v>
      </c>
      <c r="L19" s="530" t="e">
        <f aca="true" t="shared" si="3" ref="L19:L24">K19/C19*100</f>
        <v>#DIV/0!</v>
      </c>
      <c r="N19" s="530" t="e">
        <f aca="true" t="shared" si="4" ref="N19:N24">M19/C19*100</f>
        <v>#DIV/0!</v>
      </c>
      <c r="P19" s="530" t="e">
        <f aca="true" t="shared" si="5" ref="P19:P24">O19/C19*100</f>
        <v>#DIV/0!</v>
      </c>
    </row>
    <row r="20" spans="6:16" ht="15.75">
      <c r="F20" s="530" t="e">
        <f t="shared" si="0"/>
        <v>#DIV/0!</v>
      </c>
      <c r="H20" s="530" t="e">
        <f t="shared" si="1"/>
        <v>#DIV/0!</v>
      </c>
      <c r="J20" s="530" t="e">
        <f t="shared" si="2"/>
        <v>#DIV/0!</v>
      </c>
      <c r="L20" s="530" t="e">
        <f t="shared" si="3"/>
        <v>#DIV/0!</v>
      </c>
      <c r="N20" s="530" t="e">
        <f t="shared" si="4"/>
        <v>#DIV/0!</v>
      </c>
      <c r="P20" s="530" t="e">
        <f t="shared" si="5"/>
        <v>#DIV/0!</v>
      </c>
    </row>
    <row r="21" spans="6:16" ht="15.75">
      <c r="F21" s="530" t="e">
        <f t="shared" si="0"/>
        <v>#DIV/0!</v>
      </c>
      <c r="H21" s="530" t="e">
        <f t="shared" si="1"/>
        <v>#DIV/0!</v>
      </c>
      <c r="J21" s="530" t="e">
        <f t="shared" si="2"/>
        <v>#DIV/0!</v>
      </c>
      <c r="L21" s="530" t="e">
        <f t="shared" si="3"/>
        <v>#DIV/0!</v>
      </c>
      <c r="N21" s="530" t="e">
        <f t="shared" si="4"/>
        <v>#DIV/0!</v>
      </c>
      <c r="P21" s="530" t="e">
        <f t="shared" si="5"/>
        <v>#DIV/0!</v>
      </c>
    </row>
    <row r="22" spans="3:16" ht="16.5" thickBot="1">
      <c r="C22" s="533">
        <v>302</v>
      </c>
      <c r="D22" s="533">
        <v>146</v>
      </c>
      <c r="E22" s="534">
        <v>247</v>
      </c>
      <c r="F22" s="530">
        <f t="shared" si="0"/>
        <v>81.78807947019867</v>
      </c>
      <c r="G22" s="535">
        <v>42</v>
      </c>
      <c r="H22" s="530">
        <f t="shared" si="1"/>
        <v>13.90728476821192</v>
      </c>
      <c r="I22" s="534">
        <f>E22+G22</f>
        <v>289</v>
      </c>
      <c r="J22" s="530">
        <f t="shared" si="2"/>
        <v>95.69536423841059</v>
      </c>
      <c r="K22" s="535">
        <v>10</v>
      </c>
      <c r="L22" s="530">
        <f t="shared" si="3"/>
        <v>3.3112582781456954</v>
      </c>
      <c r="M22" s="535">
        <f>I22+K22</f>
        <v>299</v>
      </c>
      <c r="N22" s="530">
        <f t="shared" si="4"/>
        <v>99.00662251655629</v>
      </c>
      <c r="O22" s="535">
        <v>3</v>
      </c>
      <c r="P22" s="530">
        <f t="shared" si="5"/>
        <v>0.9933774834437087</v>
      </c>
    </row>
    <row r="23" spans="3:16" ht="16.5" thickBot="1">
      <c r="C23" s="533">
        <v>271</v>
      </c>
      <c r="D23" s="533">
        <v>133</v>
      </c>
      <c r="E23" s="534">
        <v>245</v>
      </c>
      <c r="F23" s="530">
        <f t="shared" si="0"/>
        <v>90.40590405904058</v>
      </c>
      <c r="G23" s="535">
        <v>18</v>
      </c>
      <c r="H23" s="530">
        <f t="shared" si="1"/>
        <v>6.642066420664207</v>
      </c>
      <c r="I23" s="534">
        <f>E23+G23</f>
        <v>263</v>
      </c>
      <c r="J23" s="530">
        <f t="shared" si="2"/>
        <v>97.04797047970479</v>
      </c>
      <c r="K23" s="535">
        <v>7</v>
      </c>
      <c r="L23" s="530">
        <f t="shared" si="3"/>
        <v>2.5830258302583027</v>
      </c>
      <c r="M23" s="535">
        <f>I23+K23</f>
        <v>270</v>
      </c>
      <c r="N23" s="530">
        <f t="shared" si="4"/>
        <v>99.63099630996311</v>
      </c>
      <c r="O23" s="535">
        <v>12</v>
      </c>
      <c r="P23" s="530">
        <f t="shared" si="5"/>
        <v>4.428044280442804</v>
      </c>
    </row>
    <row r="24" spans="3:16" ht="16.5" thickBot="1">
      <c r="C24" s="533">
        <v>304</v>
      </c>
      <c r="D24" s="533">
        <v>151</v>
      </c>
      <c r="E24" s="534">
        <v>281</v>
      </c>
      <c r="F24" s="530">
        <f t="shared" si="0"/>
        <v>92.43421052631578</v>
      </c>
      <c r="G24" s="534">
        <v>22</v>
      </c>
      <c r="H24" s="530">
        <f t="shared" si="1"/>
        <v>7.236842105263158</v>
      </c>
      <c r="I24" s="534">
        <f>E24+G24</f>
        <v>303</v>
      </c>
      <c r="J24" s="530">
        <f t="shared" si="2"/>
        <v>99.67105263157895</v>
      </c>
      <c r="K24" s="534">
        <v>1</v>
      </c>
      <c r="L24" s="530">
        <f t="shared" si="3"/>
        <v>0.3289473684210526</v>
      </c>
      <c r="M24" s="535">
        <f>I24+K24</f>
        <v>304</v>
      </c>
      <c r="N24" s="530">
        <f t="shared" si="4"/>
        <v>100</v>
      </c>
      <c r="O24" s="536" t="s">
        <v>714</v>
      </c>
      <c r="P24" s="530" t="e">
        <f t="shared" si="5"/>
        <v>#VALUE!</v>
      </c>
    </row>
  </sheetData>
  <sheetProtection/>
  <mergeCells count="28">
    <mergeCell ref="M13:N13"/>
    <mergeCell ref="S5:AA5"/>
    <mergeCell ref="M4:N4"/>
    <mergeCell ref="O4:P4"/>
    <mergeCell ref="Q4:R4"/>
    <mergeCell ref="G4:H4"/>
    <mergeCell ref="I4:J4"/>
    <mergeCell ref="K4:L4"/>
    <mergeCell ref="E3:R3"/>
    <mergeCell ref="E4:F4"/>
    <mergeCell ref="A12:A14"/>
    <mergeCell ref="B12:B14"/>
    <mergeCell ref="C12:C14"/>
    <mergeCell ref="D12:D14"/>
    <mergeCell ref="E13:F13"/>
    <mergeCell ref="G13:H13"/>
    <mergeCell ref="I13:J13"/>
    <mergeCell ref="K13:L13"/>
    <mergeCell ref="A9:B9"/>
    <mergeCell ref="A1:R1"/>
    <mergeCell ref="O13:P13"/>
    <mergeCell ref="Q13:R13"/>
    <mergeCell ref="E12:R12"/>
    <mergeCell ref="A18:B18"/>
    <mergeCell ref="A3:A5"/>
    <mergeCell ref="B3:B5"/>
    <mergeCell ref="C3:C5"/>
    <mergeCell ref="D3:D5"/>
  </mergeCells>
  <printOptions/>
  <pageMargins left="0.7" right="0.2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8">
      <selection activeCell="A32" sqref="A32:B32"/>
    </sheetView>
  </sheetViews>
  <sheetFormatPr defaultColWidth="9.140625" defaultRowHeight="12.75"/>
  <cols>
    <col min="1" max="1" width="5.7109375" style="40" customWidth="1"/>
    <col min="2" max="2" width="6.57421875" style="0" customWidth="1"/>
    <col min="3" max="3" width="5.421875" style="0" customWidth="1"/>
    <col min="4" max="4" width="6.00390625" style="0" customWidth="1"/>
    <col min="5" max="5" width="6.8515625" style="0" customWidth="1"/>
    <col min="6" max="6" width="7.421875" style="0" customWidth="1"/>
    <col min="7" max="7" width="6.8515625" style="0" customWidth="1"/>
    <col min="8" max="8" width="7.7109375" style="0" customWidth="1"/>
    <col min="9" max="9" width="8.57421875" style="0" customWidth="1"/>
    <col min="10" max="10" width="5.421875" style="0" customWidth="1"/>
    <col min="11" max="11" width="8.28125" style="0" customWidth="1"/>
    <col min="12" max="12" width="5.57421875" style="0" customWidth="1"/>
    <col min="13" max="13" width="11.00390625" style="0" customWidth="1"/>
    <col min="14" max="14" width="4.57421875" style="0" customWidth="1"/>
    <col min="15" max="15" width="5.421875" style="0" customWidth="1"/>
  </cols>
  <sheetData>
    <row r="1" spans="1:16" ht="18.75">
      <c r="A1" s="371" t="s">
        <v>663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277"/>
    </row>
    <row r="2" spans="1:16" ht="15.75">
      <c r="A2" s="372" t="s">
        <v>63</v>
      </c>
      <c r="B2" s="372" t="s">
        <v>62</v>
      </c>
      <c r="C2" s="372" t="s">
        <v>2</v>
      </c>
      <c r="D2" s="372" t="s">
        <v>51</v>
      </c>
      <c r="E2" s="372" t="s">
        <v>57</v>
      </c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8"/>
    </row>
    <row r="3" spans="1:16" ht="15.75">
      <c r="A3" s="372"/>
      <c r="B3" s="372"/>
      <c r="C3" s="372"/>
      <c r="D3" s="372"/>
      <c r="E3" s="269" t="s">
        <v>58</v>
      </c>
      <c r="F3" s="270"/>
      <c r="G3" s="270"/>
      <c r="H3" s="270"/>
      <c r="I3" s="271"/>
      <c r="J3" s="271"/>
      <c r="K3" s="372" t="s">
        <v>61</v>
      </c>
      <c r="L3" s="372"/>
      <c r="M3" s="372"/>
      <c r="N3" s="372"/>
      <c r="O3" s="372"/>
      <c r="P3" s="378"/>
    </row>
    <row r="4" spans="1:16" ht="31.5">
      <c r="A4" s="372"/>
      <c r="B4" s="372"/>
      <c r="C4" s="372"/>
      <c r="D4" s="372"/>
      <c r="E4" s="55" t="s">
        <v>60</v>
      </c>
      <c r="F4" s="55" t="s">
        <v>4</v>
      </c>
      <c r="G4" s="55" t="s">
        <v>59</v>
      </c>
      <c r="H4" s="55" t="s">
        <v>4</v>
      </c>
      <c r="I4" s="55" t="s">
        <v>659</v>
      </c>
      <c r="J4" s="55" t="s">
        <v>5</v>
      </c>
      <c r="K4" s="278" t="s">
        <v>661</v>
      </c>
      <c r="L4" s="55" t="s">
        <v>4</v>
      </c>
      <c r="M4" s="278" t="s">
        <v>662</v>
      </c>
      <c r="N4" s="55" t="s">
        <v>4</v>
      </c>
      <c r="O4" s="55" t="s">
        <v>5</v>
      </c>
      <c r="P4" s="378"/>
    </row>
    <row r="5" spans="1:16" ht="21" customHeight="1">
      <c r="A5" s="276">
        <v>1</v>
      </c>
      <c r="B5" s="272" t="s">
        <v>8</v>
      </c>
      <c r="C5" s="53">
        <v>45</v>
      </c>
      <c r="D5" s="53">
        <v>26</v>
      </c>
      <c r="E5" s="53">
        <v>32</v>
      </c>
      <c r="F5" s="53">
        <v>71.11111111111111</v>
      </c>
      <c r="G5" s="273">
        <v>12</v>
      </c>
      <c r="H5" s="273">
        <v>26.666666666666668</v>
      </c>
      <c r="I5" s="53">
        <f>E5+G5</f>
        <v>44</v>
      </c>
      <c r="J5" s="53">
        <f aca="true" t="shared" si="0" ref="J5:J12">RANK(I5,$I$5:$I$12)</f>
        <v>1</v>
      </c>
      <c r="K5" s="274"/>
      <c r="L5" s="274"/>
      <c r="M5" s="274"/>
      <c r="N5" s="53"/>
      <c r="O5" s="53"/>
      <c r="P5" s="275"/>
    </row>
    <row r="6" spans="1:16" ht="21" customHeight="1">
      <c r="A6" s="276">
        <v>2</v>
      </c>
      <c r="B6" s="272" t="s">
        <v>9</v>
      </c>
      <c r="C6" s="53">
        <v>42</v>
      </c>
      <c r="D6" s="53">
        <v>16</v>
      </c>
      <c r="E6" s="53">
        <v>9</v>
      </c>
      <c r="F6" s="53">
        <v>21.428571428571427</v>
      </c>
      <c r="G6" s="273">
        <v>18</v>
      </c>
      <c r="H6" s="273">
        <v>42.857142857142854</v>
      </c>
      <c r="I6" s="53">
        <f aca="true" t="shared" si="1" ref="I6:I22">E6+G6</f>
        <v>27</v>
      </c>
      <c r="J6" s="53">
        <f t="shared" si="0"/>
        <v>3</v>
      </c>
      <c r="K6" s="274"/>
      <c r="L6" s="274"/>
      <c r="M6" s="274"/>
      <c r="N6" s="53"/>
      <c r="O6" s="53"/>
      <c r="P6" s="275"/>
    </row>
    <row r="7" spans="1:16" ht="21" customHeight="1">
      <c r="A7" s="276">
        <v>3</v>
      </c>
      <c r="B7" s="272" t="s">
        <v>10</v>
      </c>
      <c r="C7" s="53">
        <v>37</v>
      </c>
      <c r="D7" s="53">
        <v>14</v>
      </c>
      <c r="E7" s="53">
        <v>4</v>
      </c>
      <c r="F7" s="53">
        <v>10.81081081081081</v>
      </c>
      <c r="G7" s="273">
        <v>18</v>
      </c>
      <c r="H7" s="273">
        <v>48.64864864864865</v>
      </c>
      <c r="I7" s="53">
        <f t="shared" si="1"/>
        <v>22</v>
      </c>
      <c r="J7" s="53">
        <f t="shared" si="0"/>
        <v>5</v>
      </c>
      <c r="K7" s="274"/>
      <c r="L7" s="274"/>
      <c r="M7" s="274"/>
      <c r="N7" s="53"/>
      <c r="O7" s="53"/>
      <c r="P7" s="275"/>
    </row>
    <row r="8" spans="1:16" ht="21" customHeight="1">
      <c r="A8" s="276">
        <v>4</v>
      </c>
      <c r="B8" s="272" t="s">
        <v>11</v>
      </c>
      <c r="C8" s="53">
        <v>41</v>
      </c>
      <c r="D8" s="53">
        <v>27</v>
      </c>
      <c r="E8" s="53">
        <v>8</v>
      </c>
      <c r="F8" s="53">
        <v>19.51219512195122</v>
      </c>
      <c r="G8" s="273">
        <v>21</v>
      </c>
      <c r="H8" s="273">
        <v>51.21951219512195</v>
      </c>
      <c r="I8" s="53">
        <f t="shared" si="1"/>
        <v>29</v>
      </c>
      <c r="J8" s="53">
        <f t="shared" si="0"/>
        <v>2</v>
      </c>
      <c r="K8" s="274"/>
      <c r="L8" s="274"/>
      <c r="M8" s="274"/>
      <c r="N8" s="53"/>
      <c r="O8" s="53"/>
      <c r="P8" s="275"/>
    </row>
    <row r="9" spans="1:16" ht="21" customHeight="1">
      <c r="A9" s="276">
        <v>5</v>
      </c>
      <c r="B9" s="53" t="s">
        <v>12</v>
      </c>
      <c r="C9" s="53">
        <v>34</v>
      </c>
      <c r="D9" s="53">
        <v>15</v>
      </c>
      <c r="E9" s="53">
        <v>1</v>
      </c>
      <c r="F9" s="53">
        <v>2.941176470588235</v>
      </c>
      <c r="G9" s="273">
        <v>16</v>
      </c>
      <c r="H9" s="273">
        <v>47.05882352941176</v>
      </c>
      <c r="I9" s="53">
        <f t="shared" si="1"/>
        <v>17</v>
      </c>
      <c r="J9" s="53">
        <f t="shared" si="0"/>
        <v>6</v>
      </c>
      <c r="K9" s="274"/>
      <c r="L9" s="274"/>
      <c r="M9" s="274"/>
      <c r="N9" s="53"/>
      <c r="O9" s="53"/>
      <c r="P9" s="275"/>
    </row>
    <row r="10" spans="1:16" ht="21" customHeight="1">
      <c r="A10" s="276">
        <v>6</v>
      </c>
      <c r="B10" s="53" t="s">
        <v>13</v>
      </c>
      <c r="C10" s="53">
        <v>32</v>
      </c>
      <c r="D10" s="53">
        <v>15</v>
      </c>
      <c r="E10" s="53">
        <v>0</v>
      </c>
      <c r="F10" s="53">
        <v>0</v>
      </c>
      <c r="G10" s="273">
        <v>12</v>
      </c>
      <c r="H10" s="273">
        <v>37.5</v>
      </c>
      <c r="I10" s="53">
        <f t="shared" si="1"/>
        <v>12</v>
      </c>
      <c r="J10" s="53">
        <f t="shared" si="0"/>
        <v>7</v>
      </c>
      <c r="K10" s="274"/>
      <c r="L10" s="274"/>
      <c r="M10" s="274"/>
      <c r="N10" s="53"/>
      <c r="O10" s="53"/>
      <c r="P10" s="275"/>
    </row>
    <row r="11" spans="1:16" ht="21" customHeight="1">
      <c r="A11" s="276">
        <v>7</v>
      </c>
      <c r="B11" s="53" t="s">
        <v>14</v>
      </c>
      <c r="C11" s="53">
        <v>37</v>
      </c>
      <c r="D11" s="53">
        <v>16</v>
      </c>
      <c r="E11" s="53">
        <v>0</v>
      </c>
      <c r="F11" s="53">
        <v>0</v>
      </c>
      <c r="G11" s="273">
        <v>12</v>
      </c>
      <c r="H11" s="273">
        <v>32.432432432432435</v>
      </c>
      <c r="I11" s="53">
        <f t="shared" si="1"/>
        <v>12</v>
      </c>
      <c r="J11" s="53">
        <f t="shared" si="0"/>
        <v>7</v>
      </c>
      <c r="K11" s="274"/>
      <c r="L11" s="274"/>
      <c r="M11" s="274"/>
      <c r="N11" s="53"/>
      <c r="O11" s="53"/>
      <c r="P11" s="275"/>
    </row>
    <row r="12" spans="1:16" ht="21" customHeight="1">
      <c r="A12" s="276">
        <v>8</v>
      </c>
      <c r="B12" s="53" t="s">
        <v>15</v>
      </c>
      <c r="C12" s="53">
        <v>34</v>
      </c>
      <c r="D12" s="53">
        <v>16</v>
      </c>
      <c r="E12" s="53">
        <v>0</v>
      </c>
      <c r="F12" s="53">
        <v>0</v>
      </c>
      <c r="G12" s="273">
        <v>24</v>
      </c>
      <c r="H12" s="273">
        <v>70.58823529411765</v>
      </c>
      <c r="I12" s="53">
        <f t="shared" si="1"/>
        <v>24</v>
      </c>
      <c r="J12" s="53">
        <f t="shared" si="0"/>
        <v>4</v>
      </c>
      <c r="K12" s="53"/>
      <c r="L12" s="53"/>
      <c r="M12" s="53"/>
      <c r="N12" s="53"/>
      <c r="O12" s="53"/>
      <c r="P12" s="275"/>
    </row>
    <row r="13" spans="1:16" ht="21" customHeight="1">
      <c r="A13" s="511" t="s">
        <v>6</v>
      </c>
      <c r="B13" s="512"/>
      <c r="C13" s="53">
        <v>302</v>
      </c>
      <c r="D13" s="53">
        <v>145</v>
      </c>
      <c r="E13" s="53">
        <v>54</v>
      </c>
      <c r="F13" s="53">
        <v>17.880794701986755</v>
      </c>
      <c r="G13" s="273">
        <v>133</v>
      </c>
      <c r="H13" s="273">
        <v>44.03973509933775</v>
      </c>
      <c r="I13" s="53">
        <f t="shared" si="1"/>
        <v>187</v>
      </c>
      <c r="J13" s="53"/>
      <c r="K13" s="53"/>
      <c r="L13" s="53"/>
      <c r="M13" s="53"/>
      <c r="N13" s="53"/>
      <c r="O13" s="53"/>
      <c r="P13" s="275"/>
    </row>
    <row r="14" spans="1:16" ht="21" customHeight="1">
      <c r="A14" s="276">
        <v>9</v>
      </c>
      <c r="B14" s="272" t="s">
        <v>17</v>
      </c>
      <c r="C14" s="53">
        <v>41</v>
      </c>
      <c r="D14" s="53">
        <v>19</v>
      </c>
      <c r="E14" s="53">
        <v>19</v>
      </c>
      <c r="F14" s="53">
        <v>46.34146341463415</v>
      </c>
      <c r="G14" s="273">
        <v>41</v>
      </c>
      <c r="H14" s="273">
        <v>100</v>
      </c>
      <c r="I14" s="53">
        <f t="shared" si="1"/>
        <v>60</v>
      </c>
      <c r="J14" s="53">
        <f>RANK(I14,$I$14:$I$21)</f>
        <v>2</v>
      </c>
      <c r="K14" s="274"/>
      <c r="L14" s="274"/>
      <c r="M14" s="274"/>
      <c r="N14" s="274"/>
      <c r="O14" s="53"/>
      <c r="P14" s="275"/>
    </row>
    <row r="15" spans="1:16" ht="21" customHeight="1">
      <c r="A15" s="276">
        <v>10</v>
      </c>
      <c r="B15" s="272" t="s">
        <v>18</v>
      </c>
      <c r="C15" s="53">
        <v>43</v>
      </c>
      <c r="D15" s="53">
        <v>19</v>
      </c>
      <c r="E15" s="53">
        <v>31</v>
      </c>
      <c r="F15" s="53">
        <v>72.09302325581395</v>
      </c>
      <c r="G15" s="273">
        <v>42</v>
      </c>
      <c r="H15" s="273">
        <v>97.67441860465115</v>
      </c>
      <c r="I15" s="53">
        <f t="shared" si="1"/>
        <v>73</v>
      </c>
      <c r="J15" s="53">
        <f aca="true" t="shared" si="2" ref="J15:J21">RANK(I15,$I$14:$I$21)</f>
        <v>1</v>
      </c>
      <c r="K15" s="274"/>
      <c r="L15" s="274"/>
      <c r="M15" s="274"/>
      <c r="N15" s="274"/>
      <c r="O15" s="53"/>
      <c r="P15" s="275"/>
    </row>
    <row r="16" spans="1:16" ht="21" customHeight="1">
      <c r="A16" s="276">
        <v>11</v>
      </c>
      <c r="B16" s="272" t="s">
        <v>19</v>
      </c>
      <c r="C16" s="53">
        <v>38</v>
      </c>
      <c r="D16" s="53">
        <v>24</v>
      </c>
      <c r="E16" s="53">
        <v>2</v>
      </c>
      <c r="F16" s="53">
        <v>5.263157894736842</v>
      </c>
      <c r="G16" s="273">
        <v>29</v>
      </c>
      <c r="H16" s="273">
        <v>76.31578947368422</v>
      </c>
      <c r="I16" s="276">
        <f t="shared" si="1"/>
        <v>31</v>
      </c>
      <c r="J16" s="53">
        <f t="shared" si="2"/>
        <v>3</v>
      </c>
      <c r="K16" s="274"/>
      <c r="L16" s="274"/>
      <c r="M16" s="274"/>
      <c r="N16" s="274"/>
      <c r="O16" s="53"/>
      <c r="P16" s="275"/>
    </row>
    <row r="17" spans="1:16" ht="21" customHeight="1">
      <c r="A17" s="276">
        <v>12</v>
      </c>
      <c r="B17" s="272" t="s">
        <v>20</v>
      </c>
      <c r="C17" s="53">
        <v>38</v>
      </c>
      <c r="D17" s="53">
        <v>23</v>
      </c>
      <c r="E17" s="53">
        <v>2</v>
      </c>
      <c r="F17" s="53">
        <v>5.263157894736842</v>
      </c>
      <c r="G17" s="273">
        <v>28</v>
      </c>
      <c r="H17" s="273">
        <v>73.68421052631578</v>
      </c>
      <c r="I17" s="53">
        <f t="shared" si="1"/>
        <v>30</v>
      </c>
      <c r="J17" s="53">
        <f t="shared" si="2"/>
        <v>4</v>
      </c>
      <c r="K17" s="274"/>
      <c r="L17" s="274"/>
      <c r="M17" s="274"/>
      <c r="N17" s="274"/>
      <c r="O17" s="53"/>
      <c r="P17" s="275"/>
    </row>
    <row r="18" spans="1:16" ht="21" customHeight="1">
      <c r="A18" s="276">
        <v>13</v>
      </c>
      <c r="B18" s="53" t="s">
        <v>21</v>
      </c>
      <c r="C18" s="53">
        <v>30</v>
      </c>
      <c r="D18" s="53">
        <v>15</v>
      </c>
      <c r="E18" s="53">
        <v>3</v>
      </c>
      <c r="F18" s="53">
        <v>10</v>
      </c>
      <c r="G18" s="273">
        <v>20</v>
      </c>
      <c r="H18" s="273">
        <v>66.66666666666666</v>
      </c>
      <c r="I18" s="53">
        <f t="shared" si="1"/>
        <v>23</v>
      </c>
      <c r="J18" s="53">
        <f t="shared" si="2"/>
        <v>5</v>
      </c>
      <c r="K18" s="274"/>
      <c r="L18" s="274"/>
      <c r="M18" s="274"/>
      <c r="N18" s="274"/>
      <c r="O18" s="53"/>
      <c r="P18" s="275"/>
    </row>
    <row r="19" spans="1:16" ht="21" customHeight="1">
      <c r="A19" s="276">
        <v>14</v>
      </c>
      <c r="B19" s="53" t="s">
        <v>22</v>
      </c>
      <c r="C19" s="53">
        <v>29</v>
      </c>
      <c r="D19" s="53">
        <v>9</v>
      </c>
      <c r="E19" s="53">
        <v>0</v>
      </c>
      <c r="F19" s="53">
        <v>0</v>
      </c>
      <c r="G19" s="273">
        <v>9</v>
      </c>
      <c r="H19" s="273">
        <v>31.03448275862069</v>
      </c>
      <c r="I19" s="53">
        <f t="shared" si="1"/>
        <v>9</v>
      </c>
      <c r="J19" s="53">
        <f t="shared" si="2"/>
        <v>7</v>
      </c>
      <c r="K19" s="274"/>
      <c r="L19" s="274"/>
      <c r="M19" s="274"/>
      <c r="N19" s="274"/>
      <c r="O19" s="53"/>
      <c r="P19" s="275"/>
    </row>
    <row r="20" spans="1:16" ht="21" customHeight="1">
      <c r="A20" s="276">
        <v>15</v>
      </c>
      <c r="B20" s="53" t="s">
        <v>23</v>
      </c>
      <c r="C20" s="53">
        <v>27</v>
      </c>
      <c r="D20" s="53">
        <v>13</v>
      </c>
      <c r="E20" s="53">
        <v>2</v>
      </c>
      <c r="F20" s="53">
        <v>7.4074074074074066</v>
      </c>
      <c r="G20" s="273">
        <v>14</v>
      </c>
      <c r="H20" s="273">
        <v>51.85185185185185</v>
      </c>
      <c r="I20" s="53">
        <f t="shared" si="1"/>
        <v>16</v>
      </c>
      <c r="J20" s="53">
        <f t="shared" si="2"/>
        <v>6</v>
      </c>
      <c r="K20" s="274"/>
      <c r="L20" s="274"/>
      <c r="M20" s="274"/>
      <c r="N20" s="274"/>
      <c r="O20" s="53"/>
      <c r="P20" s="275"/>
    </row>
    <row r="21" spans="1:16" ht="21" customHeight="1">
      <c r="A21" s="276">
        <v>16</v>
      </c>
      <c r="B21" s="53" t="s">
        <v>24</v>
      </c>
      <c r="C21" s="53">
        <v>25</v>
      </c>
      <c r="D21" s="53">
        <v>11</v>
      </c>
      <c r="E21" s="53">
        <v>0</v>
      </c>
      <c r="F21" s="53">
        <v>0</v>
      </c>
      <c r="G21" s="273">
        <v>4</v>
      </c>
      <c r="H21" s="273">
        <v>16</v>
      </c>
      <c r="I21" s="53">
        <f t="shared" si="1"/>
        <v>4</v>
      </c>
      <c r="J21" s="53">
        <f t="shared" si="2"/>
        <v>8</v>
      </c>
      <c r="K21" s="274"/>
      <c r="L21" s="274"/>
      <c r="M21" s="274"/>
      <c r="N21" s="274"/>
      <c r="O21" s="53"/>
      <c r="P21" s="275"/>
    </row>
    <row r="22" spans="1:16" ht="21" customHeight="1">
      <c r="A22" s="364" t="s">
        <v>6</v>
      </c>
      <c r="B22" s="365"/>
      <c r="C22" s="53">
        <v>271</v>
      </c>
      <c r="D22" s="53">
        <v>133</v>
      </c>
      <c r="E22" s="53">
        <v>59</v>
      </c>
      <c r="F22" s="53">
        <v>21.771217712177123</v>
      </c>
      <c r="G22" s="273">
        <v>187</v>
      </c>
      <c r="H22" s="273">
        <v>69.00369003690037</v>
      </c>
      <c r="I22" s="53">
        <f t="shared" si="1"/>
        <v>246</v>
      </c>
      <c r="J22" s="53"/>
      <c r="K22" s="48">
        <f>SUM(K14:K21)</f>
        <v>0</v>
      </c>
      <c r="L22" s="48">
        <f>SUM(L14:L21)</f>
        <v>0</v>
      </c>
      <c r="M22" s="48">
        <f>SUM(M14:M21)</f>
        <v>0</v>
      </c>
      <c r="N22" s="48">
        <f>SUM(N14:N21)</f>
        <v>0</v>
      </c>
      <c r="O22" s="48">
        <f>SUM(O14:O21)</f>
        <v>0</v>
      </c>
      <c r="P22" s="275"/>
    </row>
    <row r="23" spans="1:16" ht="24" customHeight="1">
      <c r="A23" s="276">
        <v>17</v>
      </c>
      <c r="B23" s="272" t="s">
        <v>28</v>
      </c>
      <c r="C23" s="53">
        <v>41</v>
      </c>
      <c r="D23" s="53">
        <v>27</v>
      </c>
      <c r="E23" s="53">
        <v>30</v>
      </c>
      <c r="F23" s="53">
        <v>73.17073170731707</v>
      </c>
      <c r="G23" s="273">
        <v>11</v>
      </c>
      <c r="H23" s="273">
        <f>G23/C23*100</f>
        <v>26.82926829268293</v>
      </c>
      <c r="I23" s="53">
        <f>E23+G23</f>
        <v>41</v>
      </c>
      <c r="J23" s="53">
        <f>RANK(I23,$I$23:$I$30)</f>
        <v>3</v>
      </c>
      <c r="K23" s="274"/>
      <c r="L23" s="274"/>
      <c r="M23" s="274"/>
      <c r="N23" s="53"/>
      <c r="O23" s="53"/>
      <c r="P23" s="275"/>
    </row>
    <row r="24" spans="1:16" ht="24" customHeight="1">
      <c r="A24" s="276">
        <v>18</v>
      </c>
      <c r="B24" s="272" t="s">
        <v>29</v>
      </c>
      <c r="C24" s="53">
        <v>43</v>
      </c>
      <c r="D24" s="53">
        <v>27</v>
      </c>
      <c r="E24" s="53">
        <v>31</v>
      </c>
      <c r="F24" s="53">
        <v>72.09302325581395</v>
      </c>
      <c r="G24" s="273">
        <v>12</v>
      </c>
      <c r="H24" s="273">
        <f aca="true" t="shared" si="3" ref="H24:H31">G24/C24*100</f>
        <v>27.906976744186046</v>
      </c>
      <c r="I24" s="53">
        <f aca="true" t="shared" si="4" ref="I24:I30">E24+G24</f>
        <v>43</v>
      </c>
      <c r="J24" s="53">
        <f aca="true" t="shared" si="5" ref="J24:J30">RANK(I24,$I$23:$I$30)</f>
        <v>2</v>
      </c>
      <c r="K24" s="274"/>
      <c r="L24" s="274"/>
      <c r="M24" s="274"/>
      <c r="N24" s="53"/>
      <c r="O24" s="53"/>
      <c r="P24" s="275"/>
    </row>
    <row r="25" spans="1:16" ht="24" customHeight="1">
      <c r="A25" s="276">
        <v>19</v>
      </c>
      <c r="B25" s="272" t="s">
        <v>30</v>
      </c>
      <c r="C25" s="53">
        <v>45</v>
      </c>
      <c r="D25" s="53">
        <v>24</v>
      </c>
      <c r="E25" s="53">
        <v>3</v>
      </c>
      <c r="F25" s="53">
        <v>6.666666666666667</v>
      </c>
      <c r="G25" s="273">
        <v>41</v>
      </c>
      <c r="H25" s="273">
        <f t="shared" si="3"/>
        <v>91.11111111111111</v>
      </c>
      <c r="I25" s="53">
        <f t="shared" si="4"/>
        <v>44</v>
      </c>
      <c r="J25" s="53">
        <f t="shared" si="5"/>
        <v>1</v>
      </c>
      <c r="K25" s="274"/>
      <c r="L25" s="274"/>
      <c r="M25" s="274"/>
      <c r="N25" s="53"/>
      <c r="O25" s="53"/>
      <c r="P25" s="275"/>
    </row>
    <row r="26" spans="1:16" ht="24" customHeight="1">
      <c r="A26" s="276">
        <v>20</v>
      </c>
      <c r="B26" s="272" t="s">
        <v>31</v>
      </c>
      <c r="C26" s="53">
        <v>41</v>
      </c>
      <c r="D26" s="53">
        <v>27</v>
      </c>
      <c r="E26" s="53">
        <v>12</v>
      </c>
      <c r="F26" s="53">
        <v>29.268292682926827</v>
      </c>
      <c r="G26" s="273">
        <v>27</v>
      </c>
      <c r="H26" s="273">
        <f t="shared" si="3"/>
        <v>65.85365853658537</v>
      </c>
      <c r="I26" s="53">
        <f t="shared" si="4"/>
        <v>39</v>
      </c>
      <c r="J26" s="53">
        <f t="shared" si="5"/>
        <v>4</v>
      </c>
      <c r="K26" s="274"/>
      <c r="L26" s="274"/>
      <c r="M26" s="274"/>
      <c r="N26" s="53"/>
      <c r="O26" s="53"/>
      <c r="P26" s="275"/>
    </row>
    <row r="27" spans="1:16" ht="24" customHeight="1">
      <c r="A27" s="276">
        <v>21</v>
      </c>
      <c r="B27" s="53" t="s">
        <v>32</v>
      </c>
      <c r="C27" s="53">
        <v>36</v>
      </c>
      <c r="D27" s="53">
        <v>12</v>
      </c>
      <c r="E27" s="53">
        <v>5</v>
      </c>
      <c r="F27" s="53">
        <v>13.88888888888889</v>
      </c>
      <c r="G27" s="273">
        <v>26</v>
      </c>
      <c r="H27" s="273">
        <f t="shared" si="3"/>
        <v>72.22222222222221</v>
      </c>
      <c r="I27" s="53">
        <f t="shared" si="4"/>
        <v>31</v>
      </c>
      <c r="J27" s="53">
        <f t="shared" si="5"/>
        <v>7</v>
      </c>
      <c r="K27" s="274"/>
      <c r="L27" s="274"/>
      <c r="M27" s="274"/>
      <c r="N27" s="53"/>
      <c r="O27" s="53"/>
      <c r="P27" s="275"/>
    </row>
    <row r="28" spans="1:16" ht="24" customHeight="1">
      <c r="A28" s="276">
        <v>22</v>
      </c>
      <c r="B28" s="53" t="s">
        <v>33</v>
      </c>
      <c r="C28" s="53">
        <v>31</v>
      </c>
      <c r="D28" s="53">
        <v>16</v>
      </c>
      <c r="E28" s="53">
        <v>0</v>
      </c>
      <c r="F28" s="53">
        <v>0</v>
      </c>
      <c r="G28" s="273">
        <v>19</v>
      </c>
      <c r="H28" s="273">
        <f t="shared" si="3"/>
        <v>61.29032258064516</v>
      </c>
      <c r="I28" s="53">
        <f t="shared" si="4"/>
        <v>19</v>
      </c>
      <c r="J28" s="53">
        <f t="shared" si="5"/>
        <v>8</v>
      </c>
      <c r="K28" s="274"/>
      <c r="L28" s="274"/>
      <c r="M28" s="274"/>
      <c r="N28" s="53"/>
      <c r="O28" s="53"/>
      <c r="P28" s="275"/>
    </row>
    <row r="29" spans="1:16" ht="24" customHeight="1">
      <c r="A29" s="276">
        <v>23</v>
      </c>
      <c r="B29" s="53" t="s">
        <v>34</v>
      </c>
      <c r="C29" s="53">
        <v>34</v>
      </c>
      <c r="D29" s="53">
        <v>13</v>
      </c>
      <c r="E29" s="53">
        <v>4</v>
      </c>
      <c r="F29" s="53">
        <v>11.76470588235294</v>
      </c>
      <c r="G29" s="273">
        <v>28</v>
      </c>
      <c r="H29" s="273">
        <f t="shared" si="3"/>
        <v>82.35294117647058</v>
      </c>
      <c r="I29" s="53">
        <f t="shared" si="4"/>
        <v>32</v>
      </c>
      <c r="J29" s="53">
        <f t="shared" si="5"/>
        <v>6</v>
      </c>
      <c r="K29" s="274"/>
      <c r="L29" s="274"/>
      <c r="M29" s="274"/>
      <c r="N29" s="53"/>
      <c r="O29" s="53"/>
      <c r="P29" s="275"/>
    </row>
    <row r="30" spans="1:16" ht="24" customHeight="1">
      <c r="A30" s="276">
        <v>24</v>
      </c>
      <c r="B30" s="53" t="s">
        <v>35</v>
      </c>
      <c r="C30" s="53">
        <v>33</v>
      </c>
      <c r="D30" s="53">
        <v>5</v>
      </c>
      <c r="E30" s="53">
        <v>0</v>
      </c>
      <c r="F30" s="53">
        <v>0</v>
      </c>
      <c r="G30" s="273">
        <v>33</v>
      </c>
      <c r="H30" s="273">
        <f t="shared" si="3"/>
        <v>100</v>
      </c>
      <c r="I30" s="53">
        <f t="shared" si="4"/>
        <v>33</v>
      </c>
      <c r="J30" s="53">
        <f t="shared" si="5"/>
        <v>5</v>
      </c>
      <c r="K30" s="274"/>
      <c r="L30" s="274"/>
      <c r="M30" s="274"/>
      <c r="N30" s="53"/>
      <c r="O30" s="53"/>
      <c r="P30" s="275"/>
    </row>
    <row r="31" spans="1:16" ht="24" customHeight="1">
      <c r="A31" s="372" t="s">
        <v>6</v>
      </c>
      <c r="B31" s="372"/>
      <c r="C31" s="53">
        <v>304</v>
      </c>
      <c r="D31" s="53">
        <v>151</v>
      </c>
      <c r="E31" s="53">
        <v>85</v>
      </c>
      <c r="F31" s="276">
        <v>27.960526315789476</v>
      </c>
      <c r="G31" s="273">
        <f>SUM(G23:G30)</f>
        <v>197</v>
      </c>
      <c r="H31" s="273">
        <f t="shared" si="3"/>
        <v>64.80263157894737</v>
      </c>
      <c r="I31" s="53"/>
      <c r="J31" s="53"/>
      <c r="K31" s="53">
        <f>SUM(K23:K30)</f>
        <v>0</v>
      </c>
      <c r="L31" s="53">
        <f>SUM(L23:L30)</f>
        <v>0</v>
      </c>
      <c r="M31" s="53">
        <f>SUM(M23:M30)</f>
        <v>0</v>
      </c>
      <c r="N31" s="53">
        <f>SUM(N23:N30)</f>
        <v>0</v>
      </c>
      <c r="O31" s="53">
        <f>SUM(O23:O30)</f>
        <v>0</v>
      </c>
      <c r="P31" s="275"/>
    </row>
    <row r="32" spans="1:15" ht="12.75">
      <c r="A32" s="509"/>
      <c r="B32" s="510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</row>
  </sheetData>
  <sheetProtection/>
  <mergeCells count="12">
    <mergeCell ref="D2:D4"/>
    <mergeCell ref="E2:O2"/>
    <mergeCell ref="P2:P4"/>
    <mergeCell ref="K3:O3"/>
    <mergeCell ref="A31:B31"/>
    <mergeCell ref="A1:O1"/>
    <mergeCell ref="A32:B32"/>
    <mergeCell ref="A13:B13"/>
    <mergeCell ref="A22:B22"/>
    <mergeCell ref="A2:A4"/>
    <mergeCell ref="B2:B4"/>
    <mergeCell ref="C2:C4"/>
  </mergeCells>
  <printOptions/>
  <pageMargins left="0.22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11.28125" style="0" customWidth="1"/>
    <col min="4" max="4" width="8.421875" style="0" customWidth="1"/>
    <col min="5" max="5" width="7.140625" style="0" customWidth="1"/>
    <col min="6" max="7" width="7.00390625" style="0" customWidth="1"/>
    <col min="8" max="8" width="7.140625" style="0" customWidth="1"/>
    <col min="9" max="9" width="9.28125" style="0" customWidth="1"/>
    <col min="10" max="10" width="5.57421875" style="0" customWidth="1"/>
    <col min="11" max="11" width="12.140625" style="0" customWidth="1"/>
    <col min="12" max="12" width="5.7109375" style="0" customWidth="1"/>
  </cols>
  <sheetData>
    <row r="1" spans="1:13" ht="15.75">
      <c r="A1" s="378" t="s">
        <v>56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0.25" customHeight="1">
      <c r="A3" s="375" t="s">
        <v>63</v>
      </c>
      <c r="B3" s="372" t="s">
        <v>105</v>
      </c>
      <c r="C3" s="372" t="s">
        <v>2</v>
      </c>
      <c r="D3" s="372" t="s">
        <v>51</v>
      </c>
      <c r="E3" s="372" t="s">
        <v>57</v>
      </c>
      <c r="F3" s="372"/>
      <c r="G3" s="372"/>
      <c r="H3" s="372"/>
      <c r="I3" s="372"/>
      <c r="J3" s="372"/>
      <c r="K3" s="372"/>
      <c r="L3" s="372"/>
      <c r="M3" s="372"/>
    </row>
    <row r="4" spans="1:13" ht="23.25" customHeight="1">
      <c r="A4" s="376"/>
      <c r="B4" s="372"/>
      <c r="C4" s="372"/>
      <c r="D4" s="372"/>
      <c r="E4" s="372" t="s">
        <v>58</v>
      </c>
      <c r="F4" s="372"/>
      <c r="G4" s="372"/>
      <c r="H4" s="372"/>
      <c r="I4" s="372" t="s">
        <v>61</v>
      </c>
      <c r="J4" s="372"/>
      <c r="K4" s="372"/>
      <c r="L4" s="372"/>
      <c r="M4" s="372"/>
    </row>
    <row r="5" spans="1:13" ht="27" customHeight="1">
      <c r="A5" s="377"/>
      <c r="B5" s="372"/>
      <c r="C5" s="372"/>
      <c r="D5" s="372"/>
      <c r="E5" s="55" t="s">
        <v>60</v>
      </c>
      <c r="F5" s="55" t="s">
        <v>4</v>
      </c>
      <c r="G5" s="55" t="s">
        <v>59</v>
      </c>
      <c r="H5" s="55" t="s">
        <v>4</v>
      </c>
      <c r="I5" s="55" t="s">
        <v>65</v>
      </c>
      <c r="J5" s="55" t="s">
        <v>4</v>
      </c>
      <c r="K5" s="55" t="s">
        <v>64</v>
      </c>
      <c r="L5" s="55" t="s">
        <v>4</v>
      </c>
      <c r="M5" s="55" t="s">
        <v>5</v>
      </c>
    </row>
    <row r="6" spans="1:13" ht="38.25" customHeight="1">
      <c r="A6" s="53">
        <v>1</v>
      </c>
      <c r="B6" s="53">
        <v>10</v>
      </c>
      <c r="C6" s="56">
        <v>318</v>
      </c>
      <c r="D6" s="56">
        <v>154</v>
      </c>
      <c r="E6" s="56">
        <v>37</v>
      </c>
      <c r="F6" s="55">
        <v>11.635220125786164</v>
      </c>
      <c r="G6" s="56">
        <v>135</v>
      </c>
      <c r="H6" s="57">
        <v>42.45283018867924</v>
      </c>
      <c r="I6" s="53"/>
      <c r="J6" s="53"/>
      <c r="K6" s="53"/>
      <c r="L6" s="53"/>
      <c r="M6" s="52"/>
    </row>
    <row r="7" spans="1:13" ht="38.25" customHeight="1">
      <c r="A7" s="53">
        <v>2</v>
      </c>
      <c r="B7" s="53">
        <v>11</v>
      </c>
      <c r="C7" s="53">
        <v>276</v>
      </c>
      <c r="D7" s="53">
        <v>137</v>
      </c>
      <c r="E7" s="53">
        <v>40</v>
      </c>
      <c r="F7" s="55">
        <v>14.492753623188406</v>
      </c>
      <c r="G7" s="53">
        <v>125</v>
      </c>
      <c r="H7" s="57">
        <v>45.289855072463766</v>
      </c>
      <c r="I7" s="53"/>
      <c r="J7" s="53"/>
      <c r="K7" s="53"/>
      <c r="L7" s="53"/>
      <c r="M7" s="52"/>
    </row>
    <row r="8" spans="1:13" ht="38.25" customHeight="1">
      <c r="A8" s="53">
        <v>3</v>
      </c>
      <c r="B8" s="53">
        <v>12</v>
      </c>
      <c r="C8" s="53">
        <v>306</v>
      </c>
      <c r="D8" s="53">
        <v>153</v>
      </c>
      <c r="E8" s="53">
        <v>42</v>
      </c>
      <c r="F8" s="55">
        <v>13.725490196078432</v>
      </c>
      <c r="G8" s="53">
        <v>158</v>
      </c>
      <c r="H8" s="57">
        <v>51.633986928104584</v>
      </c>
      <c r="I8" s="53"/>
      <c r="J8" s="53"/>
      <c r="K8" s="53"/>
      <c r="L8" s="53"/>
      <c r="M8" s="52"/>
    </row>
    <row r="9" spans="1:13" ht="38.25" customHeight="1">
      <c r="A9" s="373" t="s">
        <v>6</v>
      </c>
      <c r="B9" s="374"/>
      <c r="C9" s="56">
        <v>900</v>
      </c>
      <c r="D9" s="56">
        <v>444</v>
      </c>
      <c r="E9" s="56">
        <v>119</v>
      </c>
      <c r="F9" s="55">
        <v>39.853463945053</v>
      </c>
      <c r="G9" s="56">
        <v>418</v>
      </c>
      <c r="H9" s="57">
        <v>139.37667218924759</v>
      </c>
      <c r="I9" s="56"/>
      <c r="J9" s="53"/>
      <c r="K9" s="53"/>
      <c r="L9" s="53"/>
      <c r="M9" s="52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9">
    <mergeCell ref="I4:M4"/>
    <mergeCell ref="A9:B9"/>
    <mergeCell ref="A3:A5"/>
    <mergeCell ref="B3:B5"/>
    <mergeCell ref="C3:C5"/>
    <mergeCell ref="A1:M1"/>
    <mergeCell ref="E4:H4"/>
    <mergeCell ref="D3:D5"/>
    <mergeCell ref="E3:M3"/>
  </mergeCells>
  <printOptions/>
  <pageMargins left="0.27" right="0.18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R243"/>
  <sheetViews>
    <sheetView zoomScalePageLayoutView="0" workbookViewId="0" topLeftCell="A65">
      <selection activeCell="A50" sqref="A50:V73"/>
    </sheetView>
  </sheetViews>
  <sheetFormatPr defaultColWidth="9.140625" defaultRowHeight="12.75"/>
  <cols>
    <col min="1" max="1" width="4.00390625" style="40" customWidth="1"/>
    <col min="2" max="2" width="19.140625" style="0" customWidth="1"/>
    <col min="3" max="3" width="4.57421875" style="40" customWidth="1"/>
    <col min="4" max="4" width="4.28125" style="40" customWidth="1"/>
    <col min="5" max="5" width="5.28125" style="40" customWidth="1"/>
    <col min="6" max="6" width="3.57421875" style="40" customWidth="1"/>
    <col min="7" max="7" width="4.421875" style="40" customWidth="1"/>
    <col min="8" max="8" width="4.8515625" style="40" customWidth="1"/>
    <col min="9" max="9" width="4.28125" style="40" customWidth="1"/>
    <col min="10" max="11" width="4.7109375" style="40" customWidth="1"/>
    <col min="12" max="13" width="5.28125" style="40" customWidth="1"/>
    <col min="14" max="14" width="4.57421875" style="40" customWidth="1"/>
    <col min="15" max="15" width="5.28125" style="40" customWidth="1"/>
    <col min="16" max="16" width="5.421875" style="40" customWidth="1"/>
    <col min="17" max="17" width="4.421875" style="40" customWidth="1"/>
    <col min="18" max="18" width="6.140625" style="40" customWidth="1"/>
    <col min="19" max="19" width="5.8515625" style="40" customWidth="1"/>
    <col min="20" max="21" width="13.8515625" style="0" customWidth="1"/>
    <col min="22" max="22" width="12.7109375" style="0" customWidth="1"/>
    <col min="24" max="44" width="6.28125" style="0" customWidth="1"/>
  </cols>
  <sheetData>
    <row r="2" spans="1:44" ht="18.75">
      <c r="A2" s="497" t="s">
        <v>686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X2" s="284" t="s">
        <v>666</v>
      </c>
      <c r="Y2" s="284"/>
      <c r="Z2" s="284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</row>
    <row r="3" spans="1:44" ht="16.5">
      <c r="A3" s="283"/>
      <c r="B3" s="245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161"/>
      <c r="U3" s="161"/>
      <c r="V3" s="161"/>
      <c r="X3" s="515" t="s">
        <v>667</v>
      </c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</row>
    <row r="4" spans="1:44" ht="16.5" customHeight="1">
      <c r="A4" s="498" t="s">
        <v>0</v>
      </c>
      <c r="B4" s="498" t="s">
        <v>84</v>
      </c>
      <c r="C4" s="500" t="s">
        <v>85</v>
      </c>
      <c r="D4" s="502" t="s">
        <v>86</v>
      </c>
      <c r="E4" s="502" t="s">
        <v>87</v>
      </c>
      <c r="F4" s="500" t="s">
        <v>88</v>
      </c>
      <c r="G4" s="502" t="s">
        <v>89</v>
      </c>
      <c r="H4" s="502" t="s">
        <v>90</v>
      </c>
      <c r="I4" s="502" t="s">
        <v>91</v>
      </c>
      <c r="J4" s="502" t="s">
        <v>92</v>
      </c>
      <c r="K4" s="500" t="s">
        <v>93</v>
      </c>
      <c r="L4" s="502" t="s">
        <v>94</v>
      </c>
      <c r="M4" s="502" t="s">
        <v>95</v>
      </c>
      <c r="N4" s="502" t="s">
        <v>96</v>
      </c>
      <c r="O4" s="502" t="s">
        <v>97</v>
      </c>
      <c r="P4" s="504" t="s">
        <v>643</v>
      </c>
      <c r="Q4" s="502" t="s">
        <v>653</v>
      </c>
      <c r="R4" s="502"/>
      <c r="S4" s="502" t="s">
        <v>687</v>
      </c>
      <c r="T4" s="502" t="s">
        <v>669</v>
      </c>
      <c r="U4" s="502" t="s">
        <v>670</v>
      </c>
      <c r="V4" s="502" t="s">
        <v>671</v>
      </c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</row>
    <row r="5" spans="1:44" ht="39" customHeight="1">
      <c r="A5" s="498"/>
      <c r="B5" s="498"/>
      <c r="C5" s="500"/>
      <c r="D5" s="502"/>
      <c r="E5" s="502"/>
      <c r="F5" s="500"/>
      <c r="G5" s="502"/>
      <c r="H5" s="502"/>
      <c r="I5" s="502"/>
      <c r="J5" s="502"/>
      <c r="K5" s="500"/>
      <c r="L5" s="502"/>
      <c r="M5" s="502"/>
      <c r="N5" s="502"/>
      <c r="O5" s="502"/>
      <c r="P5" s="504"/>
      <c r="Q5" s="234" t="s">
        <v>99</v>
      </c>
      <c r="R5" s="234" t="s">
        <v>100</v>
      </c>
      <c r="S5" s="502"/>
      <c r="T5" s="502"/>
      <c r="U5" s="502"/>
      <c r="V5" s="502"/>
      <c r="X5" s="516" t="s">
        <v>0</v>
      </c>
      <c r="Y5" s="516" t="s">
        <v>130</v>
      </c>
      <c r="Z5" s="498" t="s">
        <v>84</v>
      </c>
      <c r="AA5" s="500" t="s">
        <v>85</v>
      </c>
      <c r="AB5" s="502" t="s">
        <v>86</v>
      </c>
      <c r="AC5" s="502" t="s">
        <v>87</v>
      </c>
      <c r="AD5" s="500" t="s">
        <v>88</v>
      </c>
      <c r="AE5" s="502" t="s">
        <v>89</v>
      </c>
      <c r="AF5" s="502" t="s">
        <v>90</v>
      </c>
      <c r="AG5" s="502" t="s">
        <v>91</v>
      </c>
      <c r="AH5" s="502" t="s">
        <v>92</v>
      </c>
      <c r="AI5" s="500" t="s">
        <v>93</v>
      </c>
      <c r="AJ5" s="502" t="s">
        <v>94</v>
      </c>
      <c r="AK5" s="502" t="s">
        <v>95</v>
      </c>
      <c r="AL5" s="502" t="s">
        <v>96</v>
      </c>
      <c r="AM5" s="504" t="s">
        <v>643</v>
      </c>
      <c r="AN5" s="502" t="s">
        <v>668</v>
      </c>
      <c r="AO5" s="502"/>
      <c r="AP5" s="503" t="s">
        <v>669</v>
      </c>
      <c r="AQ5" s="502" t="s">
        <v>670</v>
      </c>
      <c r="AR5" s="503" t="s">
        <v>671</v>
      </c>
    </row>
    <row r="6" spans="1:44" s="303" customFormat="1" ht="24.75" customHeight="1">
      <c r="A6" s="325">
        <v>1</v>
      </c>
      <c r="B6" s="325" t="s">
        <v>369</v>
      </c>
      <c r="C6" s="325">
        <v>3.8</v>
      </c>
      <c r="D6" s="325">
        <v>4.5</v>
      </c>
      <c r="E6" s="325">
        <v>3.6</v>
      </c>
      <c r="F6" s="326">
        <v>3.4</v>
      </c>
      <c r="G6" s="326" t="s">
        <v>665</v>
      </c>
      <c r="H6" s="325">
        <v>5.6</v>
      </c>
      <c r="I6" s="325">
        <v>4.2</v>
      </c>
      <c r="J6" s="325">
        <v>3.8</v>
      </c>
      <c r="K6" s="326">
        <v>3.3</v>
      </c>
      <c r="L6" s="325">
        <v>4.6</v>
      </c>
      <c r="M6" s="325">
        <v>5.3</v>
      </c>
      <c r="N6" s="326" t="s">
        <v>104</v>
      </c>
      <c r="O6" s="325">
        <v>3.9</v>
      </c>
      <c r="P6" s="325">
        <v>4.5</v>
      </c>
      <c r="Q6" s="325" t="s">
        <v>113</v>
      </c>
      <c r="R6" s="281" t="s">
        <v>113</v>
      </c>
      <c r="S6" s="351" t="s">
        <v>690</v>
      </c>
      <c r="T6" s="351"/>
      <c r="U6" s="351"/>
      <c r="V6" s="351"/>
      <c r="X6" s="516"/>
      <c r="Y6" s="516"/>
      <c r="Z6" s="498"/>
      <c r="AA6" s="517"/>
      <c r="AB6" s="518"/>
      <c r="AC6" s="518"/>
      <c r="AD6" s="517"/>
      <c r="AE6" s="518"/>
      <c r="AF6" s="518"/>
      <c r="AG6" s="502"/>
      <c r="AH6" s="502"/>
      <c r="AI6" s="517"/>
      <c r="AJ6" s="518"/>
      <c r="AK6" s="518"/>
      <c r="AL6" s="518"/>
      <c r="AM6" s="525"/>
      <c r="AN6" s="234" t="s">
        <v>99</v>
      </c>
      <c r="AO6" s="234" t="s">
        <v>100</v>
      </c>
      <c r="AP6" s="519"/>
      <c r="AQ6" s="502"/>
      <c r="AR6" s="519"/>
    </row>
    <row r="7" spans="1:44" s="282" customFormat="1" ht="19.5" customHeight="1">
      <c r="A7" s="40"/>
      <c r="B7"/>
      <c r="C7"/>
      <c r="D7" s="252"/>
      <c r="E7" s="252"/>
      <c r="F7" s="252"/>
      <c r="G7" s="521" t="s">
        <v>689</v>
      </c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299"/>
      <c r="X7" s="301"/>
      <c r="Y7" s="301"/>
      <c r="Z7" s="279"/>
      <c r="AA7" s="286"/>
      <c r="AB7" s="287"/>
      <c r="AC7" s="287"/>
      <c r="AD7" s="286"/>
      <c r="AE7" s="287"/>
      <c r="AF7" s="287"/>
      <c r="AG7" s="234"/>
      <c r="AH7" s="234"/>
      <c r="AI7" s="286"/>
      <c r="AJ7" s="287"/>
      <c r="AK7" s="287"/>
      <c r="AL7" s="287"/>
      <c r="AM7" s="288"/>
      <c r="AN7" s="234"/>
      <c r="AO7" s="234"/>
      <c r="AP7" s="289"/>
      <c r="AQ7" s="234"/>
      <c r="AR7" s="302"/>
    </row>
    <row r="8" spans="1:44" s="282" customFormat="1" ht="19.5" customHeight="1">
      <c r="A8" s="522" t="s">
        <v>709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252"/>
      <c r="O8" s="329"/>
      <c r="P8" s="330"/>
      <c r="Q8" s="513" t="s">
        <v>710</v>
      </c>
      <c r="R8" s="513"/>
      <c r="S8" s="513"/>
      <c r="T8" s="513"/>
      <c r="U8" s="513"/>
      <c r="V8" s="331"/>
      <c r="X8" s="304"/>
      <c r="Y8" s="304"/>
      <c r="Z8" s="280"/>
      <c r="AA8" s="305"/>
      <c r="AB8" s="306"/>
      <c r="AC8" s="306"/>
      <c r="AD8" s="305"/>
      <c r="AE8" s="306"/>
      <c r="AF8" s="306"/>
      <c r="AG8" s="257"/>
      <c r="AH8" s="257"/>
      <c r="AI8" s="305"/>
      <c r="AJ8" s="306"/>
      <c r="AK8" s="306"/>
      <c r="AL8" s="306"/>
      <c r="AM8" s="307"/>
      <c r="AN8" s="257"/>
      <c r="AO8" s="257"/>
      <c r="AP8" s="308"/>
      <c r="AQ8" s="257"/>
      <c r="AR8" s="309"/>
    </row>
    <row r="9" spans="1:44" s="321" customFormat="1" ht="19.5" customHeight="1">
      <c r="A9" s="353"/>
      <c r="R9" s="328"/>
      <c r="S9" s="328"/>
      <c r="U9" s="327"/>
      <c r="V9" s="327"/>
      <c r="X9" s="297">
        <v>1</v>
      </c>
      <c r="Y9" s="298" t="s">
        <v>12</v>
      </c>
      <c r="Z9" s="250" t="s">
        <v>672</v>
      </c>
      <c r="AA9" s="322">
        <v>4.2</v>
      </c>
      <c r="AB9" s="252">
        <v>5.4</v>
      </c>
      <c r="AC9" s="252">
        <v>4.9</v>
      </c>
      <c r="AD9" s="252">
        <v>5.6</v>
      </c>
      <c r="AE9" s="252">
        <v>5.2</v>
      </c>
      <c r="AF9" s="322">
        <v>4.8</v>
      </c>
      <c r="AG9" s="252">
        <v>8</v>
      </c>
      <c r="AH9" s="252">
        <v>6.4</v>
      </c>
      <c r="AI9" s="252">
        <v>3.1</v>
      </c>
      <c r="AJ9" s="252">
        <v>4.8</v>
      </c>
      <c r="AK9" s="252">
        <v>6.6</v>
      </c>
      <c r="AL9" s="252" t="s">
        <v>101</v>
      </c>
      <c r="AM9" s="253">
        <v>5.6</v>
      </c>
      <c r="AN9" s="254" t="s">
        <v>48</v>
      </c>
      <c r="AO9" s="255" t="s">
        <v>106</v>
      </c>
      <c r="AP9" s="323" t="s">
        <v>673</v>
      </c>
      <c r="AQ9" s="323"/>
      <c r="AR9" s="323"/>
    </row>
    <row r="10" spans="1:44" s="321" customFormat="1" ht="19.5" customHeight="1">
      <c r="A10" s="353"/>
      <c r="R10" s="328"/>
      <c r="S10" s="328"/>
      <c r="U10" s="327"/>
      <c r="V10" s="327"/>
      <c r="X10" s="297">
        <v>2</v>
      </c>
      <c r="Y10" s="298" t="s">
        <v>12</v>
      </c>
      <c r="Z10" s="250" t="s">
        <v>674</v>
      </c>
      <c r="AA10" s="322">
        <v>4.7</v>
      </c>
      <c r="AB10" s="252">
        <v>3.7</v>
      </c>
      <c r="AC10" s="252">
        <v>5.8</v>
      </c>
      <c r="AD10" s="252">
        <v>4.3</v>
      </c>
      <c r="AE10" s="252">
        <v>5.6</v>
      </c>
      <c r="AF10" s="322">
        <v>3.9</v>
      </c>
      <c r="AG10" s="252">
        <v>8</v>
      </c>
      <c r="AH10" s="252">
        <v>5.9</v>
      </c>
      <c r="AI10" s="252">
        <v>8</v>
      </c>
      <c r="AJ10" s="252">
        <v>5.7</v>
      </c>
      <c r="AK10" s="252">
        <v>6.7</v>
      </c>
      <c r="AL10" s="252" t="s">
        <v>101</v>
      </c>
      <c r="AM10" s="253">
        <v>5.9</v>
      </c>
      <c r="AN10" s="254" t="s">
        <v>48</v>
      </c>
      <c r="AO10" s="255" t="s">
        <v>106</v>
      </c>
      <c r="AP10" s="323"/>
      <c r="AQ10" s="323"/>
      <c r="AR10" s="323"/>
    </row>
    <row r="11" spans="1:44" s="321" customFormat="1" ht="19.5" customHeight="1">
      <c r="A11" s="353"/>
      <c r="R11" s="328"/>
      <c r="S11" s="328"/>
      <c r="U11" s="327"/>
      <c r="V11" s="327"/>
      <c r="X11" s="297"/>
      <c r="Y11" s="298"/>
      <c r="Z11" s="250"/>
      <c r="AA11" s="322"/>
      <c r="AB11" s="252"/>
      <c r="AC11" s="252"/>
      <c r="AD11" s="252"/>
      <c r="AE11" s="252"/>
      <c r="AF11" s="322"/>
      <c r="AG11" s="252"/>
      <c r="AH11" s="252"/>
      <c r="AI11" s="252"/>
      <c r="AJ11" s="252"/>
      <c r="AK11" s="252"/>
      <c r="AL11" s="252"/>
      <c r="AM11" s="253"/>
      <c r="AN11" s="254"/>
      <c r="AO11" s="255"/>
      <c r="AP11" s="323"/>
      <c r="AQ11" s="323"/>
      <c r="AR11" s="323"/>
    </row>
    <row r="12" spans="1:44" s="321" customFormat="1" ht="19.5" customHeight="1">
      <c r="A12" s="514" t="s">
        <v>683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328"/>
      <c r="S12" s="328"/>
      <c r="U12" s="327"/>
      <c r="V12" s="327"/>
      <c r="X12" s="297"/>
      <c r="Y12" s="298"/>
      <c r="Z12" s="250"/>
      <c r="AA12" s="322"/>
      <c r="AB12" s="252"/>
      <c r="AC12" s="252"/>
      <c r="AD12" s="252"/>
      <c r="AE12" s="252"/>
      <c r="AF12" s="322"/>
      <c r="AG12" s="252"/>
      <c r="AH12" s="252"/>
      <c r="AI12" s="252"/>
      <c r="AJ12" s="252"/>
      <c r="AK12" s="252"/>
      <c r="AL12" s="252"/>
      <c r="AM12" s="253"/>
      <c r="AN12" s="254"/>
      <c r="AO12" s="255"/>
      <c r="AP12" s="323"/>
      <c r="AQ12" s="323"/>
      <c r="AR12" s="323"/>
    </row>
    <row r="13" spans="1:44" s="321" customFormat="1" ht="19.5" customHeight="1">
      <c r="A13" s="514" t="s">
        <v>708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328"/>
      <c r="S13" s="328"/>
      <c r="U13" s="327"/>
      <c r="V13" s="327"/>
      <c r="X13" s="297"/>
      <c r="Y13" s="298"/>
      <c r="Z13" s="250"/>
      <c r="AA13" s="322"/>
      <c r="AB13" s="252"/>
      <c r="AC13" s="252"/>
      <c r="AD13" s="252"/>
      <c r="AE13" s="252"/>
      <c r="AF13" s="322"/>
      <c r="AG13" s="252"/>
      <c r="AH13" s="252"/>
      <c r="AI13" s="252"/>
      <c r="AJ13" s="252"/>
      <c r="AK13" s="252"/>
      <c r="AL13" s="252"/>
      <c r="AM13" s="253"/>
      <c r="AN13" s="254"/>
      <c r="AO13" s="255"/>
      <c r="AP13" s="323"/>
      <c r="AQ13" s="323"/>
      <c r="AR13" s="323"/>
    </row>
    <row r="14" spans="1:44" s="321" customFormat="1" ht="19.5" customHeight="1">
      <c r="A14" s="300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8"/>
      <c r="S14" s="328"/>
      <c r="U14" s="327"/>
      <c r="V14" s="327"/>
      <c r="X14" s="297"/>
      <c r="Y14" s="298"/>
      <c r="Z14" s="250"/>
      <c r="AA14" s="322"/>
      <c r="AB14" s="252"/>
      <c r="AC14" s="252"/>
      <c r="AD14" s="252"/>
      <c r="AE14" s="252"/>
      <c r="AF14" s="322"/>
      <c r="AG14" s="252"/>
      <c r="AH14" s="252"/>
      <c r="AI14" s="252"/>
      <c r="AJ14" s="252"/>
      <c r="AK14" s="252"/>
      <c r="AL14" s="252"/>
      <c r="AM14" s="253"/>
      <c r="AN14" s="254"/>
      <c r="AO14" s="255"/>
      <c r="AP14" s="323"/>
      <c r="AQ14" s="323"/>
      <c r="AR14" s="323"/>
    </row>
    <row r="15" spans="1:44" s="321" customFormat="1" ht="19.5" customHeight="1">
      <c r="A15" s="300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8"/>
      <c r="S15" s="328"/>
      <c r="U15" s="327"/>
      <c r="V15" s="327"/>
      <c r="X15" s="297"/>
      <c r="Y15" s="298"/>
      <c r="Z15" s="250"/>
      <c r="AA15" s="322"/>
      <c r="AB15" s="252"/>
      <c r="AC15" s="252"/>
      <c r="AD15" s="252"/>
      <c r="AE15" s="252"/>
      <c r="AF15" s="322"/>
      <c r="AG15" s="252"/>
      <c r="AH15" s="252"/>
      <c r="AI15" s="252"/>
      <c r="AJ15" s="252"/>
      <c r="AK15" s="252"/>
      <c r="AL15" s="252"/>
      <c r="AM15" s="253"/>
      <c r="AN15" s="254"/>
      <c r="AO15" s="255"/>
      <c r="AP15" s="323"/>
      <c r="AQ15" s="323"/>
      <c r="AR15" s="323"/>
    </row>
    <row r="16" spans="1:44" s="321" customFormat="1" ht="19.5" customHeight="1">
      <c r="A16" s="300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8"/>
      <c r="S16" s="328"/>
      <c r="U16" s="327"/>
      <c r="V16" s="327"/>
      <c r="X16" s="297"/>
      <c r="Y16" s="298"/>
      <c r="Z16" s="250"/>
      <c r="AA16" s="322"/>
      <c r="AB16" s="252"/>
      <c r="AC16" s="252"/>
      <c r="AD16" s="252"/>
      <c r="AE16" s="252"/>
      <c r="AF16" s="322"/>
      <c r="AG16" s="252"/>
      <c r="AH16" s="252"/>
      <c r="AI16" s="252"/>
      <c r="AJ16" s="252"/>
      <c r="AK16" s="252"/>
      <c r="AL16" s="252"/>
      <c r="AM16" s="253"/>
      <c r="AN16" s="254"/>
      <c r="AO16" s="255"/>
      <c r="AP16" s="323"/>
      <c r="AQ16" s="323"/>
      <c r="AR16" s="323"/>
    </row>
    <row r="17" spans="1:44" s="321" customFormat="1" ht="19.5" customHeight="1">
      <c r="A17" s="300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8"/>
      <c r="S17" s="328"/>
      <c r="U17" s="327"/>
      <c r="V17" s="327"/>
      <c r="X17" s="297"/>
      <c r="Y17" s="298"/>
      <c r="Z17" s="250"/>
      <c r="AA17" s="322"/>
      <c r="AB17" s="252"/>
      <c r="AC17" s="252"/>
      <c r="AD17" s="252"/>
      <c r="AE17" s="252"/>
      <c r="AF17" s="322"/>
      <c r="AG17" s="252"/>
      <c r="AH17" s="252"/>
      <c r="AI17" s="252"/>
      <c r="AJ17" s="252"/>
      <c r="AK17" s="252"/>
      <c r="AL17" s="252"/>
      <c r="AM17" s="253"/>
      <c r="AN17" s="254"/>
      <c r="AO17" s="255"/>
      <c r="AP17" s="323"/>
      <c r="AQ17" s="323"/>
      <c r="AR17" s="323"/>
    </row>
    <row r="18" spans="1:44" s="321" customFormat="1" ht="19.5" customHeight="1">
      <c r="A18" s="300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8"/>
      <c r="S18" s="328"/>
      <c r="U18" s="327"/>
      <c r="V18" s="327"/>
      <c r="X18" s="297"/>
      <c r="Y18" s="298"/>
      <c r="Z18" s="250"/>
      <c r="AA18" s="322"/>
      <c r="AB18" s="252"/>
      <c r="AC18" s="252"/>
      <c r="AD18" s="252"/>
      <c r="AE18" s="252"/>
      <c r="AF18" s="322"/>
      <c r="AG18" s="252"/>
      <c r="AH18" s="252"/>
      <c r="AI18" s="252"/>
      <c r="AJ18" s="252"/>
      <c r="AK18" s="252"/>
      <c r="AL18" s="252"/>
      <c r="AM18" s="253"/>
      <c r="AN18" s="254"/>
      <c r="AO18" s="255"/>
      <c r="AP18" s="323"/>
      <c r="AQ18" s="323"/>
      <c r="AR18" s="323"/>
    </row>
    <row r="19" spans="1:44" s="321" customFormat="1" ht="19.5" customHeight="1">
      <c r="A19" s="300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8"/>
      <c r="S19" s="328"/>
      <c r="U19" s="327"/>
      <c r="V19" s="327"/>
      <c r="X19" s="297"/>
      <c r="Y19" s="298"/>
      <c r="Z19" s="250"/>
      <c r="AA19" s="322"/>
      <c r="AB19" s="252"/>
      <c r="AC19" s="252"/>
      <c r="AD19" s="252"/>
      <c r="AE19" s="252"/>
      <c r="AF19" s="322"/>
      <c r="AG19" s="252"/>
      <c r="AH19" s="252"/>
      <c r="AI19" s="252"/>
      <c r="AJ19" s="252"/>
      <c r="AK19" s="252"/>
      <c r="AL19" s="252"/>
      <c r="AM19" s="253"/>
      <c r="AN19" s="254"/>
      <c r="AO19" s="255"/>
      <c r="AP19" s="323"/>
      <c r="AQ19" s="323"/>
      <c r="AR19" s="323"/>
    </row>
    <row r="20" spans="1:44" s="321" customFormat="1" ht="19.5" customHeight="1">
      <c r="A20" s="300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8"/>
      <c r="S20" s="328"/>
      <c r="U20" s="327"/>
      <c r="V20" s="327"/>
      <c r="X20" s="297"/>
      <c r="Y20" s="298"/>
      <c r="Z20" s="250"/>
      <c r="AA20" s="322"/>
      <c r="AB20" s="252"/>
      <c r="AC20" s="252"/>
      <c r="AD20" s="252"/>
      <c r="AE20" s="252"/>
      <c r="AF20" s="322"/>
      <c r="AG20" s="252"/>
      <c r="AH20" s="252"/>
      <c r="AI20" s="252"/>
      <c r="AJ20" s="252"/>
      <c r="AK20" s="252"/>
      <c r="AL20" s="252"/>
      <c r="AM20" s="253"/>
      <c r="AN20" s="254"/>
      <c r="AO20" s="255"/>
      <c r="AP20" s="323"/>
      <c r="AQ20" s="323"/>
      <c r="AR20" s="323"/>
    </row>
    <row r="21" spans="1:44" s="321" customFormat="1" ht="19.5" customHeight="1">
      <c r="A21" s="300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8"/>
      <c r="S21" s="328"/>
      <c r="U21" s="327"/>
      <c r="V21" s="327"/>
      <c r="X21" s="297"/>
      <c r="Y21" s="298"/>
      <c r="Z21" s="250"/>
      <c r="AA21" s="322"/>
      <c r="AB21" s="252"/>
      <c r="AC21" s="252"/>
      <c r="AD21" s="252"/>
      <c r="AE21" s="252"/>
      <c r="AF21" s="322"/>
      <c r="AG21" s="252"/>
      <c r="AH21" s="252"/>
      <c r="AI21" s="252"/>
      <c r="AJ21" s="252"/>
      <c r="AK21" s="252"/>
      <c r="AL21" s="252"/>
      <c r="AM21" s="253"/>
      <c r="AN21" s="254"/>
      <c r="AO21" s="255"/>
      <c r="AP21" s="323"/>
      <c r="AQ21" s="323"/>
      <c r="AR21" s="323"/>
    </row>
    <row r="22" spans="1:44" s="321" customFormat="1" ht="19.5" customHeight="1">
      <c r="A22" s="300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8"/>
      <c r="S22" s="328"/>
      <c r="U22" s="327"/>
      <c r="V22" s="327"/>
      <c r="X22" s="297"/>
      <c r="Y22" s="298"/>
      <c r="Z22" s="250"/>
      <c r="AA22" s="322"/>
      <c r="AB22" s="252"/>
      <c r="AC22" s="252"/>
      <c r="AD22" s="252"/>
      <c r="AE22" s="252"/>
      <c r="AF22" s="322"/>
      <c r="AG22" s="252"/>
      <c r="AH22" s="252"/>
      <c r="AI22" s="252"/>
      <c r="AJ22" s="252"/>
      <c r="AK22" s="252"/>
      <c r="AL22" s="252"/>
      <c r="AM22" s="253"/>
      <c r="AN22" s="254"/>
      <c r="AO22" s="255"/>
      <c r="AP22" s="323"/>
      <c r="AQ22" s="323"/>
      <c r="AR22" s="323"/>
    </row>
    <row r="23" spans="1:44" s="321" customFormat="1" ht="19.5" customHeight="1">
      <c r="A23" s="300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8"/>
      <c r="S23" s="328"/>
      <c r="U23" s="327"/>
      <c r="V23" s="327"/>
      <c r="X23" s="297"/>
      <c r="Y23" s="298"/>
      <c r="Z23" s="250"/>
      <c r="AA23" s="322"/>
      <c r="AB23" s="252"/>
      <c r="AC23" s="252"/>
      <c r="AD23" s="252"/>
      <c r="AE23" s="252"/>
      <c r="AF23" s="322"/>
      <c r="AG23" s="252"/>
      <c r="AH23" s="252"/>
      <c r="AI23" s="252"/>
      <c r="AJ23" s="252"/>
      <c r="AK23" s="252"/>
      <c r="AL23" s="252"/>
      <c r="AM23" s="253"/>
      <c r="AN23" s="254"/>
      <c r="AO23" s="255"/>
      <c r="AP23" s="323"/>
      <c r="AQ23" s="323"/>
      <c r="AR23" s="323"/>
    </row>
    <row r="24" spans="1:44" s="321" customFormat="1" ht="19.5" customHeight="1">
      <c r="A24" s="300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58"/>
      <c r="S24" s="358"/>
      <c r="T24" s="359"/>
      <c r="U24" s="352"/>
      <c r="V24" s="352"/>
      <c r="X24" s="297"/>
      <c r="Y24" s="298"/>
      <c r="Z24" s="250"/>
      <c r="AA24" s="322"/>
      <c r="AB24" s="252"/>
      <c r="AC24" s="252"/>
      <c r="AD24" s="252"/>
      <c r="AE24" s="252"/>
      <c r="AF24" s="322"/>
      <c r="AG24" s="252"/>
      <c r="AH24" s="252"/>
      <c r="AI24" s="252"/>
      <c r="AJ24" s="252"/>
      <c r="AK24" s="252"/>
      <c r="AL24" s="252"/>
      <c r="AM24" s="253"/>
      <c r="AN24" s="254"/>
      <c r="AO24" s="255"/>
      <c r="AP24" s="323"/>
      <c r="AQ24" s="323"/>
      <c r="AR24" s="323"/>
    </row>
    <row r="25" spans="1:44" s="321" customFormat="1" ht="19.5" customHeight="1">
      <c r="A25" s="300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58"/>
      <c r="S25" s="358"/>
      <c r="T25" s="359"/>
      <c r="U25" s="352"/>
      <c r="V25" s="352"/>
      <c r="X25" s="297"/>
      <c r="Y25" s="298"/>
      <c r="Z25" s="250"/>
      <c r="AA25" s="322"/>
      <c r="AB25" s="252"/>
      <c r="AC25" s="252"/>
      <c r="AD25" s="252"/>
      <c r="AE25" s="252"/>
      <c r="AF25" s="322"/>
      <c r="AG25" s="252"/>
      <c r="AH25" s="252"/>
      <c r="AI25" s="252"/>
      <c r="AJ25" s="252"/>
      <c r="AK25" s="252"/>
      <c r="AL25" s="252"/>
      <c r="AM25" s="253"/>
      <c r="AN25" s="254"/>
      <c r="AO25" s="255"/>
      <c r="AP25" s="323"/>
      <c r="AQ25" s="323"/>
      <c r="AR25" s="323"/>
    </row>
    <row r="26" spans="1:44" s="321" customFormat="1" ht="19.5" customHeight="1">
      <c r="A26" s="40"/>
      <c r="B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/>
      <c r="U26"/>
      <c r="V26"/>
      <c r="X26" s="297"/>
      <c r="Y26" s="298"/>
      <c r="Z26" s="250"/>
      <c r="AA26" s="322"/>
      <c r="AB26" s="252"/>
      <c r="AC26" s="252"/>
      <c r="AD26" s="252"/>
      <c r="AE26" s="252"/>
      <c r="AF26" s="322"/>
      <c r="AG26" s="252"/>
      <c r="AH26" s="252"/>
      <c r="AI26" s="252"/>
      <c r="AJ26" s="252"/>
      <c r="AK26" s="252"/>
      <c r="AL26" s="252"/>
      <c r="AM26" s="253"/>
      <c r="AN26" s="254"/>
      <c r="AO26" s="255"/>
      <c r="AP26" s="323"/>
      <c r="AQ26" s="323"/>
      <c r="AR26" s="323"/>
    </row>
    <row r="27" spans="1:44" s="321" customFormat="1" ht="19.5" customHeight="1">
      <c r="A27" s="497" t="s">
        <v>691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X27" s="297"/>
      <c r="Y27" s="298"/>
      <c r="Z27" s="250"/>
      <c r="AA27" s="322"/>
      <c r="AB27" s="252"/>
      <c r="AC27" s="252"/>
      <c r="AD27" s="252"/>
      <c r="AE27" s="252"/>
      <c r="AF27" s="322"/>
      <c r="AG27" s="252"/>
      <c r="AH27" s="252"/>
      <c r="AI27" s="252"/>
      <c r="AJ27" s="252"/>
      <c r="AK27" s="252"/>
      <c r="AL27" s="252"/>
      <c r="AM27" s="253"/>
      <c r="AN27" s="254"/>
      <c r="AO27" s="255"/>
      <c r="AP27" s="323"/>
      <c r="AQ27" s="323"/>
      <c r="AR27" s="323"/>
    </row>
    <row r="28" spans="1:44" s="321" customFormat="1" ht="19.5" customHeight="1">
      <c r="A28" s="283"/>
      <c r="B28" s="245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161"/>
      <c r="U28" s="161"/>
      <c r="V28" s="161"/>
      <c r="X28" s="297"/>
      <c r="Y28" s="298"/>
      <c r="Z28" s="250"/>
      <c r="AA28" s="322"/>
      <c r="AB28" s="252"/>
      <c r="AC28" s="252"/>
      <c r="AD28" s="252"/>
      <c r="AE28" s="252"/>
      <c r="AF28" s="322"/>
      <c r="AG28" s="252"/>
      <c r="AH28" s="252"/>
      <c r="AI28" s="252"/>
      <c r="AJ28" s="252"/>
      <c r="AK28" s="252"/>
      <c r="AL28" s="252"/>
      <c r="AM28" s="253"/>
      <c r="AN28" s="254"/>
      <c r="AO28" s="255"/>
      <c r="AP28" s="323"/>
      <c r="AQ28" s="323"/>
      <c r="AR28" s="323"/>
    </row>
    <row r="29" spans="1:44" s="321" customFormat="1" ht="31.5" customHeight="1">
      <c r="A29" s="498" t="s">
        <v>0</v>
      </c>
      <c r="B29" s="498" t="s">
        <v>84</v>
      </c>
      <c r="C29" s="500" t="s">
        <v>85</v>
      </c>
      <c r="D29" s="502" t="s">
        <v>86</v>
      </c>
      <c r="E29" s="502" t="s">
        <v>87</v>
      </c>
      <c r="F29" s="500" t="s">
        <v>88</v>
      </c>
      <c r="G29" s="502" t="s">
        <v>89</v>
      </c>
      <c r="H29" s="502" t="s">
        <v>90</v>
      </c>
      <c r="I29" s="502" t="s">
        <v>91</v>
      </c>
      <c r="J29" s="502" t="s">
        <v>92</v>
      </c>
      <c r="K29" s="500" t="s">
        <v>93</v>
      </c>
      <c r="L29" s="502" t="s">
        <v>94</v>
      </c>
      <c r="M29" s="502" t="s">
        <v>95</v>
      </c>
      <c r="N29" s="502" t="s">
        <v>96</v>
      </c>
      <c r="O29" s="502" t="s">
        <v>97</v>
      </c>
      <c r="P29" s="504" t="s">
        <v>643</v>
      </c>
      <c r="Q29" s="502" t="s">
        <v>653</v>
      </c>
      <c r="R29" s="502"/>
      <c r="S29" s="502" t="s">
        <v>687</v>
      </c>
      <c r="T29" s="502" t="s">
        <v>669</v>
      </c>
      <c r="U29" s="502" t="s">
        <v>670</v>
      </c>
      <c r="V29" s="502" t="s">
        <v>671</v>
      </c>
      <c r="X29" s="297"/>
      <c r="Y29" s="298"/>
      <c r="Z29" s="250"/>
      <c r="AA29" s="322"/>
      <c r="AB29" s="252"/>
      <c r="AC29" s="252"/>
      <c r="AD29" s="252"/>
      <c r="AE29" s="252"/>
      <c r="AF29" s="322"/>
      <c r="AG29" s="252"/>
      <c r="AH29" s="252"/>
      <c r="AI29" s="252"/>
      <c r="AJ29" s="252"/>
      <c r="AK29" s="252"/>
      <c r="AL29" s="252"/>
      <c r="AM29" s="253"/>
      <c r="AN29" s="254"/>
      <c r="AO29" s="255"/>
      <c r="AP29" s="323"/>
      <c r="AQ29" s="323"/>
      <c r="AR29" s="323"/>
    </row>
    <row r="30" spans="1:44" s="321" customFormat="1" ht="28.5" customHeight="1">
      <c r="A30" s="498"/>
      <c r="B30" s="498"/>
      <c r="C30" s="500"/>
      <c r="D30" s="502"/>
      <c r="E30" s="502"/>
      <c r="F30" s="500"/>
      <c r="G30" s="502"/>
      <c r="H30" s="502"/>
      <c r="I30" s="502"/>
      <c r="J30" s="502"/>
      <c r="K30" s="500"/>
      <c r="L30" s="502"/>
      <c r="M30" s="502"/>
      <c r="N30" s="502"/>
      <c r="O30" s="502"/>
      <c r="P30" s="504"/>
      <c r="Q30" s="234" t="s">
        <v>99</v>
      </c>
      <c r="R30" s="234" t="s">
        <v>100</v>
      </c>
      <c r="S30" s="502"/>
      <c r="T30" s="502"/>
      <c r="U30" s="502"/>
      <c r="V30" s="502"/>
      <c r="X30" s="297"/>
      <c r="Y30" s="298"/>
      <c r="Z30" s="250"/>
      <c r="AA30" s="322"/>
      <c r="AB30" s="252"/>
      <c r="AC30" s="252"/>
      <c r="AD30" s="252"/>
      <c r="AE30" s="252"/>
      <c r="AF30" s="322"/>
      <c r="AG30" s="252"/>
      <c r="AH30" s="252"/>
      <c r="AI30" s="252"/>
      <c r="AJ30" s="252"/>
      <c r="AK30" s="252"/>
      <c r="AL30" s="252"/>
      <c r="AM30" s="253"/>
      <c r="AN30" s="254"/>
      <c r="AO30" s="255"/>
      <c r="AP30" s="323"/>
      <c r="AQ30" s="323"/>
      <c r="AR30" s="323"/>
    </row>
    <row r="31" spans="1:44" ht="19.5" customHeight="1">
      <c r="A31" s="348">
        <v>1</v>
      </c>
      <c r="B31" s="236" t="s">
        <v>612</v>
      </c>
      <c r="C31" s="238">
        <v>5.1</v>
      </c>
      <c r="D31" s="238">
        <v>3.3</v>
      </c>
      <c r="E31" s="238">
        <v>4.7</v>
      </c>
      <c r="F31" s="238">
        <v>5.4</v>
      </c>
      <c r="G31" s="238">
        <v>3.1</v>
      </c>
      <c r="H31" s="238">
        <v>6.1</v>
      </c>
      <c r="I31" s="238">
        <v>8.1</v>
      </c>
      <c r="J31" s="238">
        <v>6.9</v>
      </c>
      <c r="K31" s="238">
        <v>6.3</v>
      </c>
      <c r="L31" s="238">
        <v>6.8</v>
      </c>
      <c r="M31" s="238">
        <v>6.2</v>
      </c>
      <c r="N31" s="238" t="s">
        <v>101</v>
      </c>
      <c r="O31" s="238">
        <v>5.9</v>
      </c>
      <c r="P31" s="239">
        <v>5.7</v>
      </c>
      <c r="Q31" s="240" t="s">
        <v>105</v>
      </c>
      <c r="R31" s="241" t="s">
        <v>106</v>
      </c>
      <c r="S31" s="241"/>
      <c r="T31" s="242" t="s">
        <v>692</v>
      </c>
      <c r="U31" s="244"/>
      <c r="V31" s="244"/>
      <c r="X31" s="316">
        <v>3</v>
      </c>
      <c r="Y31" s="317" t="s">
        <v>12</v>
      </c>
      <c r="Z31" s="310" t="s">
        <v>675</v>
      </c>
      <c r="AA31" s="318">
        <v>4.2</v>
      </c>
      <c r="AB31" s="311">
        <v>4.9</v>
      </c>
      <c r="AC31" s="311">
        <v>4.9</v>
      </c>
      <c r="AD31" s="311">
        <v>5.3</v>
      </c>
      <c r="AE31" s="311">
        <v>5</v>
      </c>
      <c r="AF31" s="318">
        <v>4.6</v>
      </c>
      <c r="AG31" s="311">
        <v>8.1</v>
      </c>
      <c r="AH31" s="311">
        <v>6.8</v>
      </c>
      <c r="AI31" s="311">
        <v>3.2</v>
      </c>
      <c r="AJ31" s="311">
        <v>5.1</v>
      </c>
      <c r="AK31" s="311">
        <v>6.2</v>
      </c>
      <c r="AL31" s="311" t="s">
        <v>101</v>
      </c>
      <c r="AM31" s="312">
        <v>5.5</v>
      </c>
      <c r="AN31" s="313" t="s">
        <v>105</v>
      </c>
      <c r="AO31" s="314" t="s">
        <v>106</v>
      </c>
      <c r="AP31" s="319" t="s">
        <v>673</v>
      </c>
      <c r="AQ31" s="319"/>
      <c r="AR31" s="320"/>
    </row>
    <row r="32" spans="1:44" ht="19.5" customHeight="1">
      <c r="A32" s="348">
        <v>2</v>
      </c>
      <c r="B32" s="236" t="s">
        <v>614</v>
      </c>
      <c r="C32" s="238">
        <v>2.3</v>
      </c>
      <c r="D32" s="238">
        <v>3.3</v>
      </c>
      <c r="E32" s="238">
        <v>3.9</v>
      </c>
      <c r="F32" s="238">
        <v>5.6</v>
      </c>
      <c r="G32" s="238">
        <v>3.9</v>
      </c>
      <c r="H32" s="238">
        <v>5.3</v>
      </c>
      <c r="I32" s="238">
        <v>8</v>
      </c>
      <c r="J32" s="238">
        <v>6.3</v>
      </c>
      <c r="K32" s="238">
        <v>5.5</v>
      </c>
      <c r="L32" s="238">
        <v>5.9</v>
      </c>
      <c r="M32" s="238">
        <v>4.7</v>
      </c>
      <c r="N32" s="238" t="s">
        <v>101</v>
      </c>
      <c r="O32" s="238">
        <v>5.6</v>
      </c>
      <c r="P32" s="239">
        <v>5</v>
      </c>
      <c r="Q32" s="240" t="s">
        <v>105</v>
      </c>
      <c r="R32" s="241" t="s">
        <v>106</v>
      </c>
      <c r="S32" s="241"/>
      <c r="T32" s="242" t="s">
        <v>693</v>
      </c>
      <c r="U32" s="244"/>
      <c r="V32" s="244"/>
      <c r="X32" s="224">
        <v>4</v>
      </c>
      <c r="Y32" s="290" t="s">
        <v>12</v>
      </c>
      <c r="Z32" s="236" t="s">
        <v>676</v>
      </c>
      <c r="AA32" s="291">
        <v>4.8</v>
      </c>
      <c r="AB32" s="238">
        <v>4.8</v>
      </c>
      <c r="AC32" s="238">
        <v>3.9</v>
      </c>
      <c r="AD32" s="238">
        <v>5.2</v>
      </c>
      <c r="AE32" s="238">
        <v>4.7</v>
      </c>
      <c r="AF32" s="238">
        <v>3.4</v>
      </c>
      <c r="AG32" s="238">
        <v>8.3</v>
      </c>
      <c r="AH32" s="238">
        <v>5.6</v>
      </c>
      <c r="AI32" s="238">
        <v>2.5</v>
      </c>
      <c r="AJ32" s="238">
        <v>4.2</v>
      </c>
      <c r="AK32" s="238">
        <v>3.9</v>
      </c>
      <c r="AL32" s="238" t="s">
        <v>101</v>
      </c>
      <c r="AM32" s="239">
        <v>4.9</v>
      </c>
      <c r="AN32" s="240" t="s">
        <v>48</v>
      </c>
      <c r="AO32" s="241" t="s">
        <v>106</v>
      </c>
      <c r="AP32" s="292" t="s">
        <v>677</v>
      </c>
      <c r="AQ32" s="292"/>
      <c r="AR32" s="293"/>
    </row>
    <row r="33" spans="3:44" ht="19.5" customHeight="1">
      <c r="C33"/>
      <c r="D33" s="252"/>
      <c r="E33" s="252"/>
      <c r="F33" s="252"/>
      <c r="G33" s="521" t="s">
        <v>689</v>
      </c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327"/>
      <c r="X33" s="224"/>
      <c r="Y33" s="290"/>
      <c r="Z33" s="236"/>
      <c r="AA33" s="291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9"/>
      <c r="AN33" s="240"/>
      <c r="AO33" s="241"/>
      <c r="AP33" s="292"/>
      <c r="AQ33" s="292"/>
      <c r="AR33" s="293"/>
    </row>
    <row r="34" spans="1:44" ht="19.5" customHeight="1">
      <c r="A34" s="522" t="s">
        <v>709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252"/>
      <c r="O34" s="329"/>
      <c r="P34" s="330"/>
      <c r="Q34" s="513" t="s">
        <v>710</v>
      </c>
      <c r="R34" s="513"/>
      <c r="S34" s="513"/>
      <c r="T34" s="513"/>
      <c r="U34" s="513"/>
      <c r="V34" s="327"/>
      <c r="X34" s="224"/>
      <c r="Y34" s="290"/>
      <c r="Z34" s="236"/>
      <c r="AA34" s="291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9"/>
      <c r="AN34" s="240"/>
      <c r="AO34" s="241"/>
      <c r="AP34" s="292"/>
      <c r="AQ34" s="292"/>
      <c r="AR34" s="293"/>
    </row>
    <row r="35" spans="1:44" ht="19.5" customHeight="1">
      <c r="A35" s="353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8"/>
      <c r="S35" s="328"/>
      <c r="T35" s="321"/>
      <c r="U35" s="327"/>
      <c r="V35" s="327"/>
      <c r="X35" s="224"/>
      <c r="Y35" s="290"/>
      <c r="Z35" s="236"/>
      <c r="AA35" s="291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9"/>
      <c r="AN35" s="240"/>
      <c r="AO35" s="241"/>
      <c r="AP35" s="292"/>
      <c r="AQ35" s="292"/>
      <c r="AR35" s="293"/>
    </row>
    <row r="36" spans="1:44" ht="19.5" customHeight="1">
      <c r="A36" s="353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8"/>
      <c r="S36" s="328"/>
      <c r="T36" s="321"/>
      <c r="U36" s="327"/>
      <c r="V36" s="327"/>
      <c r="X36" s="224"/>
      <c r="Y36" s="290"/>
      <c r="Z36" s="236"/>
      <c r="AA36" s="291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9"/>
      <c r="AN36" s="240"/>
      <c r="AO36" s="241"/>
      <c r="AP36" s="292"/>
      <c r="AQ36" s="292"/>
      <c r="AR36" s="293"/>
    </row>
    <row r="37" spans="1:44" ht="19.5" customHeight="1">
      <c r="A37" s="353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8"/>
      <c r="S37" s="328"/>
      <c r="T37" s="321"/>
      <c r="U37" s="327"/>
      <c r="V37" s="327"/>
      <c r="X37" s="224"/>
      <c r="Y37" s="290"/>
      <c r="Z37" s="236"/>
      <c r="AA37" s="291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9"/>
      <c r="AN37" s="240"/>
      <c r="AO37" s="241"/>
      <c r="AP37" s="292"/>
      <c r="AQ37" s="292"/>
      <c r="AR37" s="293"/>
    </row>
    <row r="38" spans="1:44" ht="19.5" customHeight="1">
      <c r="A38" s="353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8"/>
      <c r="S38" s="328"/>
      <c r="T38" s="321"/>
      <c r="U38" s="327"/>
      <c r="V38" s="327"/>
      <c r="X38" s="224"/>
      <c r="Y38" s="290"/>
      <c r="Z38" s="236"/>
      <c r="AA38" s="291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9"/>
      <c r="AN38" s="240"/>
      <c r="AO38" s="241"/>
      <c r="AP38" s="292"/>
      <c r="AQ38" s="292"/>
      <c r="AR38" s="293"/>
    </row>
    <row r="39" spans="1:44" ht="19.5" customHeight="1">
      <c r="A39" s="514" t="s">
        <v>683</v>
      </c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328"/>
      <c r="S39" s="328"/>
      <c r="T39" s="321"/>
      <c r="U39" s="327"/>
      <c r="V39" s="327"/>
      <c r="X39" s="224"/>
      <c r="Y39" s="290"/>
      <c r="Z39" s="236"/>
      <c r="AA39" s="291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240"/>
      <c r="AO39" s="241"/>
      <c r="AP39" s="292"/>
      <c r="AQ39" s="292"/>
      <c r="AR39" s="293"/>
    </row>
    <row r="40" spans="1:44" ht="19.5" customHeight="1">
      <c r="A40" s="514" t="s">
        <v>708</v>
      </c>
      <c r="B40" s="514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328"/>
      <c r="S40" s="328"/>
      <c r="T40" s="321"/>
      <c r="U40" s="327"/>
      <c r="V40" s="327"/>
      <c r="X40" s="332"/>
      <c r="Y40" s="333"/>
      <c r="Z40" s="334"/>
      <c r="AA40" s="335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7"/>
      <c r="AN40" s="338"/>
      <c r="AO40" s="339"/>
      <c r="AP40" s="340"/>
      <c r="AQ40" s="340"/>
      <c r="AR40" s="341"/>
    </row>
    <row r="41" spans="1:44" s="5" customFormat="1" ht="19.5" customHeight="1">
      <c r="A41" s="354"/>
      <c r="B41" s="250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329"/>
      <c r="Q41" s="330"/>
      <c r="R41" s="331"/>
      <c r="S41" s="331"/>
      <c r="T41" s="343"/>
      <c r="U41" s="327"/>
      <c r="V41" s="327"/>
      <c r="X41" s="297"/>
      <c r="Y41" s="298"/>
      <c r="Z41" s="250"/>
      <c r="AA41" s="32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3"/>
      <c r="AN41" s="254"/>
      <c r="AO41" s="255"/>
      <c r="AP41" s="323"/>
      <c r="AQ41" s="323"/>
      <c r="AR41" s="323"/>
    </row>
    <row r="42" spans="1:44" s="5" customFormat="1" ht="19.5" customHeight="1">
      <c r="A42" s="354"/>
      <c r="B42" s="250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329"/>
      <c r="Q42" s="330"/>
      <c r="R42" s="331"/>
      <c r="S42" s="331"/>
      <c r="T42" s="343"/>
      <c r="U42" s="327"/>
      <c r="V42" s="327"/>
      <c r="X42" s="297"/>
      <c r="Y42" s="298"/>
      <c r="Z42" s="250"/>
      <c r="AA42" s="32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3"/>
      <c r="AN42" s="254"/>
      <c r="AO42" s="255"/>
      <c r="AP42" s="323"/>
      <c r="AQ42" s="323"/>
      <c r="AR42" s="323"/>
    </row>
    <row r="43" spans="1:44" s="5" customFormat="1" ht="19.5" customHeight="1">
      <c r="A43" s="354"/>
      <c r="B43" s="250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329"/>
      <c r="Q43" s="330"/>
      <c r="R43" s="331"/>
      <c r="S43" s="331"/>
      <c r="T43" s="343"/>
      <c r="U43" s="327"/>
      <c r="V43" s="327"/>
      <c r="X43" s="297"/>
      <c r="Y43" s="298"/>
      <c r="Z43" s="250"/>
      <c r="AA43" s="32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3"/>
      <c r="AN43" s="254"/>
      <c r="AO43" s="255"/>
      <c r="AP43" s="323"/>
      <c r="AQ43" s="323"/>
      <c r="AR43" s="323"/>
    </row>
    <row r="44" spans="1:44" s="5" customFormat="1" ht="19.5" customHeight="1">
      <c r="A44" s="354"/>
      <c r="B44" s="250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329"/>
      <c r="Q44" s="330"/>
      <c r="R44" s="331"/>
      <c r="S44" s="331"/>
      <c r="T44" s="343"/>
      <c r="U44" s="327"/>
      <c r="V44" s="327"/>
      <c r="X44" s="297"/>
      <c r="Y44" s="298"/>
      <c r="Z44" s="250"/>
      <c r="AA44" s="32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3"/>
      <c r="AN44" s="254"/>
      <c r="AO44" s="255"/>
      <c r="AP44" s="323"/>
      <c r="AQ44" s="323"/>
      <c r="AR44" s="323"/>
    </row>
    <row r="45" spans="1:44" s="5" customFormat="1" ht="19.5" customHeight="1">
      <c r="A45" s="354"/>
      <c r="B45" s="250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329"/>
      <c r="Q45" s="330"/>
      <c r="R45" s="331"/>
      <c r="S45" s="331"/>
      <c r="T45" s="343"/>
      <c r="U45" s="327"/>
      <c r="V45" s="327"/>
      <c r="X45" s="297"/>
      <c r="Y45" s="298"/>
      <c r="Z45" s="250"/>
      <c r="AA45" s="32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3"/>
      <c r="AN45" s="254"/>
      <c r="AO45" s="255"/>
      <c r="AP45" s="323"/>
      <c r="AQ45" s="323"/>
      <c r="AR45" s="323"/>
    </row>
    <row r="46" spans="1:44" s="5" customFormat="1" ht="19.5" customHeight="1">
      <c r="A46" s="354"/>
      <c r="B46" s="250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329"/>
      <c r="Q46" s="330"/>
      <c r="R46" s="331"/>
      <c r="S46" s="331"/>
      <c r="T46" s="343"/>
      <c r="U46" s="327"/>
      <c r="V46" s="327"/>
      <c r="X46" s="297"/>
      <c r="Y46" s="298"/>
      <c r="Z46" s="250"/>
      <c r="AA46" s="32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3"/>
      <c r="AN46" s="254"/>
      <c r="AO46" s="255"/>
      <c r="AP46" s="323"/>
      <c r="AQ46" s="323"/>
      <c r="AR46" s="323"/>
    </row>
    <row r="47" spans="1:44" s="5" customFormat="1" ht="19.5" customHeight="1">
      <c r="A47" s="354"/>
      <c r="B47" s="250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329"/>
      <c r="Q47" s="330"/>
      <c r="R47" s="331"/>
      <c r="S47" s="331"/>
      <c r="T47" s="343"/>
      <c r="U47" s="327"/>
      <c r="V47" s="327"/>
      <c r="X47" s="297"/>
      <c r="Y47" s="298"/>
      <c r="Z47" s="250"/>
      <c r="AA47" s="32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3"/>
      <c r="AN47" s="254"/>
      <c r="AO47" s="255"/>
      <c r="AP47" s="323"/>
      <c r="AQ47" s="323"/>
      <c r="AR47" s="323"/>
    </row>
    <row r="48" spans="1:44" s="5" customFormat="1" ht="19.5" customHeight="1">
      <c r="A48" s="354"/>
      <c r="B48" s="250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329"/>
      <c r="Q48" s="330"/>
      <c r="R48" s="331"/>
      <c r="S48" s="331"/>
      <c r="T48" s="343"/>
      <c r="U48" s="327"/>
      <c r="V48" s="327"/>
      <c r="X48" s="297"/>
      <c r="Y48" s="298"/>
      <c r="Z48" s="250"/>
      <c r="AA48" s="32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3"/>
      <c r="AN48" s="254"/>
      <c r="AO48" s="255"/>
      <c r="AP48" s="323"/>
      <c r="AQ48" s="323"/>
      <c r="AR48" s="323"/>
    </row>
    <row r="49" spans="1:44" s="5" customFormat="1" ht="19.5" customHeight="1">
      <c r="A49" s="354"/>
      <c r="B49" s="250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329"/>
      <c r="Q49" s="330"/>
      <c r="R49" s="331"/>
      <c r="S49" s="331"/>
      <c r="T49" s="343"/>
      <c r="U49" s="327"/>
      <c r="V49" s="327"/>
      <c r="X49" s="297"/>
      <c r="Y49" s="298"/>
      <c r="Z49" s="250"/>
      <c r="AA49" s="32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3"/>
      <c r="AN49" s="254"/>
      <c r="AO49" s="255"/>
      <c r="AP49" s="323"/>
      <c r="AQ49" s="323"/>
      <c r="AR49" s="323"/>
    </row>
    <row r="50" spans="1:44" s="5" customFormat="1" ht="19.5" customHeight="1">
      <c r="A50" s="526" t="s">
        <v>713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X50" s="297"/>
      <c r="Y50" s="298"/>
      <c r="Z50" s="250"/>
      <c r="AA50" s="32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3"/>
      <c r="AN50" s="254"/>
      <c r="AO50" s="255"/>
      <c r="AP50" s="323"/>
      <c r="AQ50" s="323"/>
      <c r="AR50" s="323"/>
    </row>
    <row r="51" spans="1:44" ht="27.75" customHeight="1">
      <c r="A51" s="498" t="s">
        <v>0</v>
      </c>
      <c r="B51" s="498" t="s">
        <v>84</v>
      </c>
      <c r="C51" s="500" t="s">
        <v>85</v>
      </c>
      <c r="D51" s="502" t="s">
        <v>86</v>
      </c>
      <c r="E51" s="502" t="s">
        <v>87</v>
      </c>
      <c r="F51" s="500" t="s">
        <v>88</v>
      </c>
      <c r="G51" s="502" t="s">
        <v>89</v>
      </c>
      <c r="H51" s="502" t="s">
        <v>90</v>
      </c>
      <c r="I51" s="502" t="s">
        <v>91</v>
      </c>
      <c r="J51" s="502" t="s">
        <v>92</v>
      </c>
      <c r="K51" s="500" t="s">
        <v>93</v>
      </c>
      <c r="L51" s="502" t="s">
        <v>94</v>
      </c>
      <c r="M51" s="502" t="s">
        <v>95</v>
      </c>
      <c r="N51" s="502" t="s">
        <v>96</v>
      </c>
      <c r="O51" s="502" t="s">
        <v>97</v>
      </c>
      <c r="P51" s="504" t="s">
        <v>643</v>
      </c>
      <c r="Q51" s="502" t="s">
        <v>653</v>
      </c>
      <c r="R51" s="502"/>
      <c r="S51" s="502" t="s">
        <v>687</v>
      </c>
      <c r="T51" s="502" t="s">
        <v>669</v>
      </c>
      <c r="U51" s="502" t="s">
        <v>670</v>
      </c>
      <c r="V51" s="502" t="s">
        <v>671</v>
      </c>
      <c r="X51" s="224"/>
      <c r="Y51" s="290"/>
      <c r="Z51" s="236"/>
      <c r="AA51" s="291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9"/>
      <c r="AN51" s="240"/>
      <c r="AO51" s="241"/>
      <c r="AP51" s="292"/>
      <c r="AQ51" s="292"/>
      <c r="AR51" s="293"/>
    </row>
    <row r="52" spans="1:44" ht="21" customHeight="1">
      <c r="A52" s="498"/>
      <c r="B52" s="498"/>
      <c r="C52" s="500"/>
      <c r="D52" s="502"/>
      <c r="E52" s="502"/>
      <c r="F52" s="500"/>
      <c r="G52" s="502"/>
      <c r="H52" s="502"/>
      <c r="I52" s="502"/>
      <c r="J52" s="502"/>
      <c r="K52" s="500"/>
      <c r="L52" s="502"/>
      <c r="M52" s="502"/>
      <c r="N52" s="502"/>
      <c r="O52" s="502"/>
      <c r="P52" s="504"/>
      <c r="Q52" s="234" t="s">
        <v>99</v>
      </c>
      <c r="R52" s="234" t="s">
        <v>100</v>
      </c>
      <c r="S52" s="502"/>
      <c r="T52" s="502"/>
      <c r="U52" s="502"/>
      <c r="V52" s="502"/>
      <c r="X52" s="224"/>
      <c r="Y52" s="290"/>
      <c r="Z52" s="236"/>
      <c r="AA52" s="291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9"/>
      <c r="AN52" s="240"/>
      <c r="AO52" s="241"/>
      <c r="AP52" s="292"/>
      <c r="AQ52" s="292"/>
      <c r="AR52" s="293"/>
    </row>
    <row r="53" spans="1:44" ht="19.5" customHeight="1">
      <c r="A53" s="348">
        <v>1</v>
      </c>
      <c r="B53" s="236" t="s">
        <v>601</v>
      </c>
      <c r="C53" s="238">
        <v>2.9</v>
      </c>
      <c r="D53" s="238">
        <v>5.7</v>
      </c>
      <c r="E53" s="238">
        <v>6</v>
      </c>
      <c r="F53" s="238">
        <v>6.7</v>
      </c>
      <c r="G53" s="238">
        <v>5.2</v>
      </c>
      <c r="H53" s="238">
        <v>6.4</v>
      </c>
      <c r="I53" s="238">
        <v>8.7</v>
      </c>
      <c r="J53" s="238">
        <v>6.7</v>
      </c>
      <c r="K53" s="238">
        <v>4.5</v>
      </c>
      <c r="L53" s="238">
        <v>6.9</v>
      </c>
      <c r="M53" s="238">
        <v>6.8</v>
      </c>
      <c r="N53" s="238" t="s">
        <v>101</v>
      </c>
      <c r="O53" s="238">
        <v>8.1</v>
      </c>
      <c r="P53" s="239">
        <v>6.2</v>
      </c>
      <c r="Q53" s="240" t="s">
        <v>105</v>
      </c>
      <c r="R53" s="241" t="s">
        <v>106</v>
      </c>
      <c r="S53" s="241"/>
      <c r="T53" s="242" t="s">
        <v>85</v>
      </c>
      <c r="U53" s="244"/>
      <c r="V53" s="244"/>
      <c r="X53" s="224">
        <v>5</v>
      </c>
      <c r="Y53" s="290" t="s">
        <v>12</v>
      </c>
      <c r="Z53" s="294" t="s">
        <v>678</v>
      </c>
      <c r="AA53" s="291">
        <v>4.9</v>
      </c>
      <c r="AB53" s="238">
        <v>4.2</v>
      </c>
      <c r="AC53" s="238">
        <v>5.3</v>
      </c>
      <c r="AD53" s="238">
        <v>4.2</v>
      </c>
      <c r="AE53" s="238">
        <v>5.7</v>
      </c>
      <c r="AF53" s="291">
        <v>4.5</v>
      </c>
      <c r="AG53" s="238">
        <v>8.3</v>
      </c>
      <c r="AH53" s="238">
        <v>6.5</v>
      </c>
      <c r="AI53" s="238">
        <v>6.4</v>
      </c>
      <c r="AJ53" s="238">
        <v>6.6</v>
      </c>
      <c r="AK53" s="238">
        <v>5.8</v>
      </c>
      <c r="AL53" s="238" t="s">
        <v>101</v>
      </c>
      <c r="AM53" s="239">
        <v>5.9</v>
      </c>
      <c r="AN53" s="240" t="s">
        <v>48</v>
      </c>
      <c r="AO53" s="241" t="s">
        <v>106</v>
      </c>
      <c r="AP53" s="292"/>
      <c r="AQ53" s="292"/>
      <c r="AR53" s="293"/>
    </row>
    <row r="54" spans="1:44" ht="19.5" customHeight="1">
      <c r="A54" s="348">
        <v>2</v>
      </c>
      <c r="B54" s="236" t="s">
        <v>603</v>
      </c>
      <c r="C54" s="247">
        <v>4.9</v>
      </c>
      <c r="D54" s="238">
        <v>4.3</v>
      </c>
      <c r="E54" s="238">
        <v>6.1</v>
      </c>
      <c r="F54" s="238">
        <v>6.6</v>
      </c>
      <c r="G54" s="238">
        <v>4.6</v>
      </c>
      <c r="H54" s="248">
        <v>4.5</v>
      </c>
      <c r="I54" s="238">
        <v>7</v>
      </c>
      <c r="J54" s="238">
        <v>5.8</v>
      </c>
      <c r="K54" s="238">
        <v>4</v>
      </c>
      <c r="L54" s="238">
        <v>7</v>
      </c>
      <c r="M54" s="238">
        <v>6.3</v>
      </c>
      <c r="N54" s="238" t="s">
        <v>101</v>
      </c>
      <c r="O54" s="238">
        <v>7</v>
      </c>
      <c r="P54" s="239">
        <v>5.7</v>
      </c>
      <c r="Q54" s="240" t="s">
        <v>105</v>
      </c>
      <c r="R54" s="241" t="s">
        <v>106</v>
      </c>
      <c r="S54" s="241"/>
      <c r="T54" s="244"/>
      <c r="U54" s="244"/>
      <c r="V54" s="244"/>
      <c r="X54" s="224">
        <v>6</v>
      </c>
      <c r="Y54" s="290" t="s">
        <v>12</v>
      </c>
      <c r="Z54" s="236" t="s">
        <v>679</v>
      </c>
      <c r="AA54" s="238">
        <v>5.9</v>
      </c>
      <c r="AB54" s="238">
        <v>5.8</v>
      </c>
      <c r="AC54" s="238">
        <v>6</v>
      </c>
      <c r="AD54" s="238">
        <v>7.1</v>
      </c>
      <c r="AE54" s="238">
        <v>6.6</v>
      </c>
      <c r="AF54" s="238">
        <v>6.7</v>
      </c>
      <c r="AG54" s="238">
        <v>8.2</v>
      </c>
      <c r="AH54" s="238">
        <v>7.1</v>
      </c>
      <c r="AI54" s="238">
        <v>8</v>
      </c>
      <c r="AJ54" s="238">
        <v>7.2</v>
      </c>
      <c r="AK54" s="238">
        <v>7.8</v>
      </c>
      <c r="AL54" s="238" t="s">
        <v>101</v>
      </c>
      <c r="AM54" s="239">
        <v>7.1</v>
      </c>
      <c r="AN54" s="240" t="s">
        <v>113</v>
      </c>
      <c r="AO54" s="241" t="s">
        <v>265</v>
      </c>
      <c r="AP54" s="292" t="s">
        <v>680</v>
      </c>
      <c r="AQ54" s="295"/>
      <c r="AR54" s="296"/>
    </row>
    <row r="55" spans="1:44" ht="19.5" customHeight="1">
      <c r="A55" s="348">
        <v>6</v>
      </c>
      <c r="B55" s="236" t="s">
        <v>604</v>
      </c>
      <c r="C55" s="248">
        <v>4.3</v>
      </c>
      <c r="D55" s="238">
        <v>4.4</v>
      </c>
      <c r="E55" s="238">
        <v>6</v>
      </c>
      <c r="F55" s="238">
        <v>5.8</v>
      </c>
      <c r="G55" s="238">
        <v>5.4</v>
      </c>
      <c r="H55" s="248">
        <v>4.2</v>
      </c>
      <c r="I55" s="238">
        <v>7</v>
      </c>
      <c r="J55" s="238">
        <v>6.7</v>
      </c>
      <c r="K55" s="238">
        <v>3.9</v>
      </c>
      <c r="L55" s="238">
        <v>6.4</v>
      </c>
      <c r="M55" s="238">
        <v>5.6</v>
      </c>
      <c r="N55" s="238" t="s">
        <v>101</v>
      </c>
      <c r="O55" s="238">
        <v>8.1</v>
      </c>
      <c r="P55" s="239">
        <v>5.7</v>
      </c>
      <c r="Q55" s="240" t="s">
        <v>105</v>
      </c>
      <c r="R55" s="241" t="s">
        <v>106</v>
      </c>
      <c r="S55" s="241"/>
      <c r="T55" s="244"/>
      <c r="U55" s="244"/>
      <c r="V55" s="244"/>
      <c r="X55" s="224">
        <v>7</v>
      </c>
      <c r="Y55" s="290" t="s">
        <v>12</v>
      </c>
      <c r="Z55" s="236" t="s">
        <v>681</v>
      </c>
      <c r="AA55" s="238">
        <v>6</v>
      </c>
      <c r="AB55" s="238">
        <v>5.9</v>
      </c>
      <c r="AC55" s="238">
        <v>5.8</v>
      </c>
      <c r="AD55" s="238">
        <v>5.2</v>
      </c>
      <c r="AE55" s="238">
        <v>6.6</v>
      </c>
      <c r="AF55" s="238">
        <v>6</v>
      </c>
      <c r="AG55" s="238">
        <v>8.3</v>
      </c>
      <c r="AH55" s="238">
        <v>7.2</v>
      </c>
      <c r="AI55" s="238">
        <v>7.3</v>
      </c>
      <c r="AJ55" s="238">
        <v>6.8</v>
      </c>
      <c r="AK55" s="238">
        <v>7.4</v>
      </c>
      <c r="AL55" s="238" t="s">
        <v>101</v>
      </c>
      <c r="AM55" s="239">
        <v>6.8</v>
      </c>
      <c r="AN55" s="240" t="s">
        <v>113</v>
      </c>
      <c r="AO55" s="241" t="s">
        <v>523</v>
      </c>
      <c r="AP55" s="292" t="s">
        <v>680</v>
      </c>
      <c r="AQ55" s="292"/>
      <c r="AR55" s="293"/>
    </row>
    <row r="56" spans="1:44" ht="19.5" customHeight="1">
      <c r="A56" s="348">
        <v>4</v>
      </c>
      <c r="B56" s="236" t="s">
        <v>605</v>
      </c>
      <c r="C56" s="238">
        <v>3.3</v>
      </c>
      <c r="D56" s="238">
        <v>5.2</v>
      </c>
      <c r="E56" s="238">
        <v>6.4</v>
      </c>
      <c r="F56" s="238">
        <v>6</v>
      </c>
      <c r="G56" s="238">
        <v>5.3</v>
      </c>
      <c r="H56" s="238">
        <v>4.3</v>
      </c>
      <c r="I56" s="238">
        <v>7</v>
      </c>
      <c r="J56" s="238">
        <v>6.9</v>
      </c>
      <c r="K56" s="238">
        <v>3.7</v>
      </c>
      <c r="L56" s="238">
        <v>6.2</v>
      </c>
      <c r="M56" s="238">
        <v>6.3</v>
      </c>
      <c r="N56" s="238" t="s">
        <v>101</v>
      </c>
      <c r="O56" s="238">
        <v>7</v>
      </c>
      <c r="P56" s="239">
        <v>5.6</v>
      </c>
      <c r="Q56" s="240" t="s">
        <v>105</v>
      </c>
      <c r="R56" s="241" t="s">
        <v>106</v>
      </c>
      <c r="S56" s="241"/>
      <c r="T56" s="244" t="s">
        <v>85</v>
      </c>
      <c r="U56" s="244"/>
      <c r="V56" s="244"/>
      <c r="X56" s="297"/>
      <c r="Y56" s="298"/>
      <c r="Z56" s="250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3"/>
      <c r="AN56" s="254"/>
      <c r="AO56" s="255"/>
      <c r="AP56" s="256"/>
      <c r="AQ56" s="256"/>
      <c r="AR56" s="256"/>
    </row>
    <row r="57" spans="3:44" ht="19.5" customHeight="1">
      <c r="C57"/>
      <c r="D57" s="252"/>
      <c r="E57" s="252"/>
      <c r="F57" s="252"/>
      <c r="G57" s="521" t="s">
        <v>689</v>
      </c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327"/>
      <c r="X57" s="297"/>
      <c r="Y57" s="298"/>
      <c r="Z57" s="250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3"/>
      <c r="AN57" s="254"/>
      <c r="AO57" s="255"/>
      <c r="AP57" s="256"/>
      <c r="AQ57" s="256"/>
      <c r="AR57" s="256"/>
    </row>
    <row r="58" spans="1:44" ht="19.5" customHeight="1">
      <c r="A58" s="522" t="s">
        <v>709</v>
      </c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252"/>
      <c r="O58" s="329"/>
      <c r="P58" s="330"/>
      <c r="Q58" s="513" t="s">
        <v>710</v>
      </c>
      <c r="R58" s="513"/>
      <c r="S58" s="513"/>
      <c r="T58" s="513"/>
      <c r="U58" s="513"/>
      <c r="V58" s="327"/>
      <c r="X58" s="297"/>
      <c r="Y58" s="298"/>
      <c r="Z58" s="250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3"/>
      <c r="AN58" s="254"/>
      <c r="AO58" s="255"/>
      <c r="AP58" s="256"/>
      <c r="AQ58" s="256"/>
      <c r="AR58" s="256"/>
    </row>
    <row r="59" spans="1:44" ht="19.5" customHeight="1">
      <c r="A59" s="353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8"/>
      <c r="S59" s="328"/>
      <c r="T59" s="321"/>
      <c r="U59" s="327"/>
      <c r="V59" s="327"/>
      <c r="X59" s="297"/>
      <c r="Y59" s="298"/>
      <c r="Z59" s="250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3"/>
      <c r="AN59" s="254"/>
      <c r="AO59" s="255"/>
      <c r="AP59" s="256"/>
      <c r="AQ59" s="256"/>
      <c r="AR59" s="256"/>
    </row>
    <row r="60" spans="1:44" ht="19.5" customHeight="1">
      <c r="A60" s="353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8"/>
      <c r="S60" s="328"/>
      <c r="T60" s="321"/>
      <c r="U60" s="327"/>
      <c r="V60" s="327"/>
      <c r="X60" s="297"/>
      <c r="Y60" s="298"/>
      <c r="Z60" s="250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3"/>
      <c r="AN60" s="254"/>
      <c r="AO60" s="255"/>
      <c r="AP60" s="256"/>
      <c r="AQ60" s="256"/>
      <c r="AR60" s="256"/>
    </row>
    <row r="61" spans="1:44" ht="19.5" customHeight="1">
      <c r="A61" s="353"/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8"/>
      <c r="S61" s="328"/>
      <c r="T61" s="321"/>
      <c r="U61" s="327"/>
      <c r="V61" s="327"/>
      <c r="X61" s="297"/>
      <c r="Y61" s="298"/>
      <c r="Z61" s="250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3"/>
      <c r="AN61" s="254"/>
      <c r="AO61" s="255"/>
      <c r="AP61" s="256"/>
      <c r="AQ61" s="256"/>
      <c r="AR61" s="256"/>
    </row>
    <row r="62" spans="1:44" ht="19.5" customHeight="1">
      <c r="A62" s="353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8"/>
      <c r="S62" s="328"/>
      <c r="T62" s="321"/>
      <c r="U62" s="327"/>
      <c r="V62" s="327"/>
      <c r="X62" s="297"/>
      <c r="Y62" s="298"/>
      <c r="Z62" s="250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3"/>
      <c r="AN62" s="254"/>
      <c r="AO62" s="255"/>
      <c r="AP62" s="256"/>
      <c r="AQ62" s="256"/>
      <c r="AR62" s="256"/>
    </row>
    <row r="63" spans="1:44" ht="19.5" customHeight="1">
      <c r="A63" s="514" t="s">
        <v>683</v>
      </c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328"/>
      <c r="S63" s="328"/>
      <c r="T63" s="321"/>
      <c r="U63" s="327"/>
      <c r="V63" s="327"/>
      <c r="X63" s="297"/>
      <c r="Y63" s="298"/>
      <c r="Z63" s="250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3"/>
      <c r="AN63" s="254"/>
      <c r="AO63" s="255"/>
      <c r="AP63" s="256"/>
      <c r="AQ63" s="256"/>
      <c r="AR63" s="256"/>
    </row>
    <row r="64" spans="1:44" ht="36.75" customHeight="1">
      <c r="A64" s="514" t="s">
        <v>711</v>
      </c>
      <c r="B64" s="514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328"/>
      <c r="S64" s="328"/>
      <c r="T64" s="321"/>
      <c r="U64" s="327"/>
      <c r="V64" s="327"/>
      <c r="X64" s="297"/>
      <c r="Y64" s="298"/>
      <c r="Z64" s="250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3"/>
      <c r="AN64" s="254"/>
      <c r="AO64" s="255"/>
      <c r="AP64" s="256"/>
      <c r="AQ64" s="256"/>
      <c r="AR64" s="256"/>
    </row>
    <row r="65" spans="1:44" s="153" customFormat="1" ht="19.5" customHeight="1">
      <c r="A65" s="355"/>
      <c r="B65" s="347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329"/>
      <c r="Q65" s="330"/>
      <c r="R65" s="331"/>
      <c r="S65" s="331"/>
      <c r="T65" s="327"/>
      <c r="U65" s="327"/>
      <c r="V65" s="327"/>
      <c r="X65" s="345"/>
      <c r="Y65" s="346"/>
      <c r="Z65" s="347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329"/>
      <c r="AN65" s="330"/>
      <c r="AO65" s="331"/>
      <c r="AP65" s="327"/>
      <c r="AQ65" s="327"/>
      <c r="AR65" s="327"/>
    </row>
    <row r="66" spans="1:44" s="153" customFormat="1" ht="19.5" customHeight="1">
      <c r="A66" s="355"/>
      <c r="B66" s="347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329"/>
      <c r="Q66" s="330"/>
      <c r="R66" s="331"/>
      <c r="S66" s="331"/>
      <c r="T66" s="327"/>
      <c r="U66" s="327"/>
      <c r="V66" s="327"/>
      <c r="X66" s="345"/>
      <c r="Y66" s="346"/>
      <c r="Z66" s="347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329"/>
      <c r="AN66" s="330"/>
      <c r="AO66" s="331"/>
      <c r="AP66" s="327"/>
      <c r="AQ66" s="327"/>
      <c r="AR66" s="327"/>
    </row>
    <row r="67" spans="1:44" s="153" customFormat="1" ht="19.5" customHeight="1">
      <c r="A67" s="355"/>
      <c r="B67" s="347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329"/>
      <c r="Q67" s="330"/>
      <c r="R67" s="331"/>
      <c r="S67" s="331"/>
      <c r="T67" s="327"/>
      <c r="U67" s="327"/>
      <c r="V67" s="327"/>
      <c r="X67" s="345"/>
      <c r="Y67" s="346"/>
      <c r="Z67" s="347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329"/>
      <c r="AN67" s="330"/>
      <c r="AO67" s="331"/>
      <c r="AP67" s="327"/>
      <c r="AQ67" s="327"/>
      <c r="AR67" s="327"/>
    </row>
    <row r="68" spans="1:44" s="153" customFormat="1" ht="19.5" customHeight="1">
      <c r="A68" s="355"/>
      <c r="B68" s="347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329"/>
      <c r="Q68" s="330"/>
      <c r="R68" s="331"/>
      <c r="S68" s="331"/>
      <c r="T68" s="327"/>
      <c r="U68" s="327"/>
      <c r="V68" s="327"/>
      <c r="X68" s="345"/>
      <c r="Y68" s="346"/>
      <c r="Z68" s="347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329"/>
      <c r="AN68" s="330"/>
      <c r="AO68" s="331"/>
      <c r="AP68" s="327"/>
      <c r="AQ68" s="327"/>
      <c r="AR68" s="327"/>
    </row>
    <row r="69" spans="1:44" s="153" customFormat="1" ht="19.5" customHeight="1">
      <c r="A69" s="355"/>
      <c r="B69" s="347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329"/>
      <c r="Q69" s="330"/>
      <c r="R69" s="331"/>
      <c r="S69" s="331"/>
      <c r="T69" s="327"/>
      <c r="U69" s="327"/>
      <c r="V69" s="327"/>
      <c r="X69" s="345"/>
      <c r="Y69" s="346"/>
      <c r="Z69" s="347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329"/>
      <c r="AN69" s="330"/>
      <c r="AO69" s="331"/>
      <c r="AP69" s="327"/>
      <c r="AQ69" s="327"/>
      <c r="AR69" s="327"/>
    </row>
    <row r="70" spans="1:44" s="153" customFormat="1" ht="19.5" customHeight="1">
      <c r="A70" s="355"/>
      <c r="B70" s="347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329"/>
      <c r="Q70" s="330"/>
      <c r="R70" s="331"/>
      <c r="S70" s="331"/>
      <c r="T70" s="327"/>
      <c r="U70" s="327"/>
      <c r="V70" s="327"/>
      <c r="X70" s="345"/>
      <c r="Y70" s="346"/>
      <c r="Z70" s="347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329"/>
      <c r="AN70" s="330"/>
      <c r="AO70" s="331"/>
      <c r="AP70" s="327"/>
      <c r="AQ70" s="327"/>
      <c r="AR70" s="327"/>
    </row>
    <row r="71" spans="1:44" s="153" customFormat="1" ht="19.5" customHeight="1">
      <c r="A71" s="355"/>
      <c r="B71" s="347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329"/>
      <c r="Q71" s="330"/>
      <c r="R71" s="331"/>
      <c r="S71" s="331"/>
      <c r="T71" s="327"/>
      <c r="U71" s="327"/>
      <c r="V71" s="327"/>
      <c r="X71" s="345"/>
      <c r="Y71" s="346"/>
      <c r="Z71" s="347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329"/>
      <c r="AN71" s="330"/>
      <c r="AO71" s="331"/>
      <c r="AP71" s="327"/>
      <c r="AQ71" s="327"/>
      <c r="AR71" s="327"/>
    </row>
    <row r="72" spans="1:44" s="153" customFormat="1" ht="19.5" customHeight="1">
      <c r="A72" s="355"/>
      <c r="B72" s="347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329"/>
      <c r="Q72" s="330"/>
      <c r="R72" s="331"/>
      <c r="S72" s="331"/>
      <c r="T72" s="327"/>
      <c r="U72" s="327"/>
      <c r="V72" s="327"/>
      <c r="X72" s="345"/>
      <c r="Y72" s="346"/>
      <c r="Z72" s="347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329"/>
      <c r="AN72" s="330"/>
      <c r="AO72" s="331"/>
      <c r="AP72" s="327"/>
      <c r="AQ72" s="327"/>
      <c r="AR72" s="327"/>
    </row>
    <row r="73" spans="1:44" s="153" customFormat="1" ht="19.5" customHeight="1">
      <c r="A73" s="355"/>
      <c r="B73" s="347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329"/>
      <c r="Q73" s="330"/>
      <c r="R73" s="331"/>
      <c r="S73" s="331"/>
      <c r="T73" s="327"/>
      <c r="U73" s="327"/>
      <c r="V73" s="327"/>
      <c r="X73" s="345"/>
      <c r="Y73" s="346"/>
      <c r="Z73" s="347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329"/>
      <c r="AN73" s="330"/>
      <c r="AO73" s="331"/>
      <c r="AP73" s="327"/>
      <c r="AQ73" s="327"/>
      <c r="AR73" s="327"/>
    </row>
    <row r="74" spans="1:44" ht="19.5" customHeight="1">
      <c r="A74" s="526" t="s">
        <v>695</v>
      </c>
      <c r="B74" s="526"/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26"/>
      <c r="X74" s="297"/>
      <c r="Y74" s="298"/>
      <c r="Z74" s="250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3"/>
      <c r="AN74" s="254"/>
      <c r="AO74" s="255"/>
      <c r="AP74" s="256"/>
      <c r="AQ74" s="256"/>
      <c r="AR74" s="256"/>
    </row>
    <row r="75" spans="1:44" ht="33" customHeight="1">
      <c r="A75" s="498" t="s">
        <v>0</v>
      </c>
      <c r="B75" s="498" t="s">
        <v>84</v>
      </c>
      <c r="C75" s="500" t="s">
        <v>85</v>
      </c>
      <c r="D75" s="502" t="s">
        <v>86</v>
      </c>
      <c r="E75" s="502" t="s">
        <v>87</v>
      </c>
      <c r="F75" s="500" t="s">
        <v>88</v>
      </c>
      <c r="G75" s="502" t="s">
        <v>89</v>
      </c>
      <c r="H75" s="502" t="s">
        <v>90</v>
      </c>
      <c r="I75" s="502" t="s">
        <v>91</v>
      </c>
      <c r="J75" s="502" t="s">
        <v>92</v>
      </c>
      <c r="K75" s="500" t="s">
        <v>93</v>
      </c>
      <c r="L75" s="502" t="s">
        <v>94</v>
      </c>
      <c r="M75" s="502" t="s">
        <v>95</v>
      </c>
      <c r="N75" s="502" t="s">
        <v>96</v>
      </c>
      <c r="O75" s="502" t="s">
        <v>97</v>
      </c>
      <c r="P75" s="504" t="s">
        <v>643</v>
      </c>
      <c r="Q75" s="502" t="s">
        <v>653</v>
      </c>
      <c r="R75" s="502"/>
      <c r="S75" s="502" t="s">
        <v>687</v>
      </c>
      <c r="T75" s="502" t="s">
        <v>669</v>
      </c>
      <c r="U75" s="502" t="s">
        <v>670</v>
      </c>
      <c r="V75" s="502" t="s">
        <v>671</v>
      </c>
      <c r="X75" s="297"/>
      <c r="Y75" s="298"/>
      <c r="Z75" s="250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3"/>
      <c r="AN75" s="254"/>
      <c r="AO75" s="255"/>
      <c r="AP75" s="256"/>
      <c r="AQ75" s="256"/>
      <c r="AR75" s="256"/>
    </row>
    <row r="76" spans="1:44" ht="19.5" customHeight="1">
      <c r="A76" s="498"/>
      <c r="B76" s="498"/>
      <c r="C76" s="500"/>
      <c r="D76" s="502"/>
      <c r="E76" s="502"/>
      <c r="F76" s="500"/>
      <c r="G76" s="502"/>
      <c r="H76" s="502"/>
      <c r="I76" s="502"/>
      <c r="J76" s="502"/>
      <c r="K76" s="500"/>
      <c r="L76" s="502"/>
      <c r="M76" s="502"/>
      <c r="N76" s="502"/>
      <c r="O76" s="502"/>
      <c r="P76" s="504"/>
      <c r="Q76" s="234" t="s">
        <v>99</v>
      </c>
      <c r="R76" s="234" t="s">
        <v>100</v>
      </c>
      <c r="S76" s="502"/>
      <c r="T76" s="502"/>
      <c r="U76" s="502"/>
      <c r="V76" s="502"/>
      <c r="X76" s="297"/>
      <c r="Y76" s="298"/>
      <c r="Z76" s="250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3"/>
      <c r="AN76" s="254"/>
      <c r="AO76" s="255"/>
      <c r="AP76" s="256"/>
      <c r="AQ76" s="256"/>
      <c r="AR76" s="256"/>
    </row>
    <row r="77" spans="1:44" ht="19.5" customHeight="1">
      <c r="A77" s="348">
        <v>1</v>
      </c>
      <c r="B77" s="236" t="s">
        <v>606</v>
      </c>
      <c r="C77" s="238">
        <v>5.1</v>
      </c>
      <c r="D77" s="238">
        <v>3.4</v>
      </c>
      <c r="E77" s="238">
        <v>3.9</v>
      </c>
      <c r="F77" s="238">
        <v>4.9</v>
      </c>
      <c r="G77" s="238">
        <v>6.5</v>
      </c>
      <c r="H77" s="238">
        <v>6.1</v>
      </c>
      <c r="I77" s="238">
        <v>5.7</v>
      </c>
      <c r="J77" s="238">
        <v>7.1</v>
      </c>
      <c r="K77" s="238">
        <v>6.9</v>
      </c>
      <c r="L77" s="238">
        <v>6.6</v>
      </c>
      <c r="M77" s="238">
        <v>6.1</v>
      </c>
      <c r="N77" s="238" t="s">
        <v>101</v>
      </c>
      <c r="O77" s="238">
        <v>7.3</v>
      </c>
      <c r="P77" s="239">
        <v>5.8</v>
      </c>
      <c r="Q77" s="240" t="s">
        <v>523</v>
      </c>
      <c r="R77" s="241" t="s">
        <v>106</v>
      </c>
      <c r="S77" s="241"/>
      <c r="T77" s="242" t="s">
        <v>607</v>
      </c>
      <c r="U77" s="244"/>
      <c r="V77" s="256"/>
      <c r="AB77" s="252"/>
      <c r="AC77" s="252"/>
      <c r="AD77" s="252"/>
      <c r="AE77" s="521" t="s">
        <v>682</v>
      </c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</row>
    <row r="78" spans="3:44" ht="19.5" customHeight="1">
      <c r="C78"/>
      <c r="D78" s="252"/>
      <c r="E78" s="252"/>
      <c r="F78" s="252"/>
      <c r="G78" s="521" t="s">
        <v>689</v>
      </c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327"/>
      <c r="AB78" s="252"/>
      <c r="AC78" s="252"/>
      <c r="AD78" s="252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</row>
    <row r="79" spans="1:44" ht="19.5" customHeight="1">
      <c r="A79" s="522" t="s">
        <v>709</v>
      </c>
      <c r="B79" s="522"/>
      <c r="C79" s="522"/>
      <c r="D79" s="522"/>
      <c r="E79" s="522"/>
      <c r="F79" s="522"/>
      <c r="G79" s="522"/>
      <c r="H79" s="522"/>
      <c r="I79" s="522"/>
      <c r="J79" s="522"/>
      <c r="K79" s="522"/>
      <c r="L79" s="522"/>
      <c r="M79" s="522"/>
      <c r="N79" s="252"/>
      <c r="O79" s="329"/>
      <c r="P79" s="330"/>
      <c r="Q79" s="513" t="s">
        <v>710</v>
      </c>
      <c r="R79" s="513"/>
      <c r="S79" s="513"/>
      <c r="T79" s="513"/>
      <c r="U79" s="513"/>
      <c r="V79" s="327"/>
      <c r="AB79" s="252"/>
      <c r="AC79" s="252"/>
      <c r="AD79" s="252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</row>
    <row r="80" spans="1:44" ht="19.5" customHeight="1">
      <c r="A80" s="353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8"/>
      <c r="S80" s="328"/>
      <c r="T80" s="321"/>
      <c r="U80" s="327"/>
      <c r="V80" s="327"/>
      <c r="AB80" s="252"/>
      <c r="AC80" s="252"/>
      <c r="AD80" s="252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</row>
    <row r="81" spans="1:44" ht="19.5" customHeight="1">
      <c r="A81" s="353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8"/>
      <c r="S81" s="328"/>
      <c r="T81" s="321"/>
      <c r="U81" s="327"/>
      <c r="V81" s="327"/>
      <c r="AB81" s="252"/>
      <c r="AC81" s="252"/>
      <c r="AD81" s="252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</row>
    <row r="82" spans="1:44" ht="19.5" customHeight="1">
      <c r="A82" s="353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8"/>
      <c r="S82" s="328"/>
      <c r="T82" s="321"/>
      <c r="U82" s="327"/>
      <c r="V82" s="327"/>
      <c r="AB82" s="252"/>
      <c r="AC82" s="252"/>
      <c r="AD82" s="252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</row>
    <row r="83" spans="1:44" ht="19.5" customHeight="1">
      <c r="A83" s="353"/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8"/>
      <c r="S83" s="328"/>
      <c r="T83" s="321"/>
      <c r="U83" s="327"/>
      <c r="V83" s="327"/>
      <c r="AB83" s="252"/>
      <c r="AC83" s="252"/>
      <c r="AD83" s="252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</row>
    <row r="84" spans="1:44" ht="19.5" customHeight="1">
      <c r="A84" s="514" t="s">
        <v>683</v>
      </c>
      <c r="B84" s="514"/>
      <c r="C84" s="514"/>
      <c r="D84" s="514"/>
      <c r="E84" s="514"/>
      <c r="F84" s="514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328"/>
      <c r="S84" s="328"/>
      <c r="T84" s="321"/>
      <c r="U84" s="327"/>
      <c r="V84" s="327"/>
      <c r="AB84" s="252"/>
      <c r="AC84" s="252"/>
      <c r="AD84" s="252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</row>
    <row r="85" spans="1:44" ht="19.5" customHeight="1">
      <c r="A85" s="514" t="s">
        <v>712</v>
      </c>
      <c r="B85" s="514"/>
      <c r="C85" s="514"/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4"/>
      <c r="O85" s="514"/>
      <c r="P85" s="514"/>
      <c r="Q85" s="514"/>
      <c r="R85" s="328"/>
      <c r="S85" s="328"/>
      <c r="T85" s="321"/>
      <c r="U85" s="327"/>
      <c r="V85" s="327"/>
      <c r="AB85" s="252"/>
      <c r="AC85" s="252"/>
      <c r="AD85" s="252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</row>
    <row r="86" spans="1:44" s="5" customFormat="1" ht="19.5" customHeight="1">
      <c r="A86" s="354"/>
      <c r="B86" s="250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3"/>
      <c r="Q86" s="254"/>
      <c r="R86" s="255"/>
      <c r="S86" s="255"/>
      <c r="T86" s="342"/>
      <c r="U86" s="256"/>
      <c r="V86" s="256"/>
      <c r="AB86" s="252"/>
      <c r="AC86" s="252"/>
      <c r="AD86" s="252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</row>
    <row r="87" spans="1:44" s="5" customFormat="1" ht="19.5" customHeight="1">
      <c r="A87" s="354"/>
      <c r="B87" s="250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3"/>
      <c r="Q87" s="254"/>
      <c r="R87" s="255"/>
      <c r="S87" s="255"/>
      <c r="T87" s="342"/>
      <c r="U87" s="256"/>
      <c r="V87" s="256"/>
      <c r="AB87" s="252"/>
      <c r="AC87" s="252"/>
      <c r="AD87" s="252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</row>
    <row r="88" spans="1:44" s="5" customFormat="1" ht="19.5" customHeight="1">
      <c r="A88" s="354"/>
      <c r="B88" s="250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3"/>
      <c r="Q88" s="254"/>
      <c r="R88" s="255"/>
      <c r="S88" s="255"/>
      <c r="T88" s="342"/>
      <c r="U88" s="256"/>
      <c r="V88" s="256"/>
      <c r="AB88" s="252"/>
      <c r="AC88" s="252"/>
      <c r="AD88" s="252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</row>
    <row r="89" spans="1:44" s="5" customFormat="1" ht="19.5" customHeight="1">
      <c r="A89" s="354"/>
      <c r="B89" s="250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3"/>
      <c r="Q89" s="254"/>
      <c r="R89" s="255"/>
      <c r="S89" s="255"/>
      <c r="T89" s="342"/>
      <c r="U89" s="256"/>
      <c r="V89" s="256"/>
      <c r="AB89" s="252"/>
      <c r="AC89" s="252"/>
      <c r="AD89" s="252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</row>
    <row r="90" spans="1:44" s="5" customFormat="1" ht="19.5" customHeight="1">
      <c r="A90" s="354"/>
      <c r="B90" s="250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3"/>
      <c r="Q90" s="254"/>
      <c r="R90" s="255"/>
      <c r="S90" s="255"/>
      <c r="T90" s="342"/>
      <c r="U90" s="256"/>
      <c r="V90" s="256"/>
      <c r="AB90" s="252"/>
      <c r="AC90" s="252"/>
      <c r="AD90" s="252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</row>
    <row r="91" spans="1:44" s="5" customFormat="1" ht="19.5" customHeight="1">
      <c r="A91" s="354"/>
      <c r="B91" s="250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3"/>
      <c r="Q91" s="254"/>
      <c r="R91" s="255"/>
      <c r="S91" s="255"/>
      <c r="T91" s="342"/>
      <c r="U91" s="256"/>
      <c r="V91" s="256"/>
      <c r="AB91" s="252"/>
      <c r="AC91" s="252"/>
      <c r="AD91" s="252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</row>
    <row r="92" spans="1:44" s="5" customFormat="1" ht="19.5" customHeight="1">
      <c r="A92" s="354"/>
      <c r="B92" s="250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3"/>
      <c r="Q92" s="254"/>
      <c r="R92" s="255"/>
      <c r="S92" s="255"/>
      <c r="T92" s="342"/>
      <c r="U92" s="256"/>
      <c r="V92" s="256"/>
      <c r="AB92" s="252"/>
      <c r="AC92" s="252"/>
      <c r="AD92" s="252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</row>
    <row r="93" spans="1:44" s="5" customFormat="1" ht="19.5" customHeight="1">
      <c r="A93" s="354"/>
      <c r="B93" s="250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3"/>
      <c r="Q93" s="254"/>
      <c r="R93" s="255"/>
      <c r="S93" s="255"/>
      <c r="T93" s="342"/>
      <c r="U93" s="256"/>
      <c r="V93" s="256"/>
      <c r="AB93" s="252"/>
      <c r="AC93" s="252"/>
      <c r="AD93" s="252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</row>
    <row r="94" spans="1:44" s="5" customFormat="1" ht="19.5" customHeight="1">
      <c r="A94" s="354"/>
      <c r="B94" s="250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3"/>
      <c r="Q94" s="254"/>
      <c r="R94" s="255"/>
      <c r="S94" s="255"/>
      <c r="T94" s="342"/>
      <c r="U94" s="256"/>
      <c r="V94" s="256"/>
      <c r="AB94" s="252"/>
      <c r="AC94" s="252"/>
      <c r="AD94" s="252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</row>
    <row r="95" spans="1:44" s="5" customFormat="1" ht="19.5" customHeight="1">
      <c r="A95" s="354"/>
      <c r="B95" s="250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3"/>
      <c r="Q95" s="254"/>
      <c r="R95" s="255"/>
      <c r="S95" s="255"/>
      <c r="T95" s="342"/>
      <c r="U95" s="256"/>
      <c r="V95" s="256"/>
      <c r="AB95" s="252"/>
      <c r="AC95" s="252"/>
      <c r="AD95" s="252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</row>
    <row r="96" spans="1:44" s="5" customFormat="1" ht="19.5" customHeight="1">
      <c r="A96" s="354"/>
      <c r="B96" s="250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254"/>
      <c r="R96" s="255"/>
      <c r="S96" s="255"/>
      <c r="T96" s="342"/>
      <c r="U96" s="256"/>
      <c r="V96" s="256"/>
      <c r="AB96" s="252"/>
      <c r="AC96" s="252"/>
      <c r="AD96" s="252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</row>
    <row r="97" spans="1:44" s="5" customFormat="1" ht="19.5" customHeight="1">
      <c r="A97" s="354"/>
      <c r="B97" s="250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3"/>
      <c r="Q97" s="254"/>
      <c r="R97" s="255"/>
      <c r="S97" s="255"/>
      <c r="T97" s="342"/>
      <c r="U97" s="256"/>
      <c r="V97" s="256"/>
      <c r="AB97" s="252"/>
      <c r="AC97" s="252"/>
      <c r="AD97" s="252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</row>
    <row r="98" spans="1:44" s="5" customFormat="1" ht="19.5" customHeight="1">
      <c r="A98" s="354"/>
      <c r="B98" s="250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3"/>
      <c r="Q98" s="254"/>
      <c r="R98" s="255"/>
      <c r="S98" s="255"/>
      <c r="T98" s="342"/>
      <c r="U98" s="256"/>
      <c r="V98" s="256"/>
      <c r="AB98" s="252"/>
      <c r="AC98" s="252"/>
      <c r="AD98" s="252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</row>
    <row r="99" spans="1:44" s="5" customFormat="1" ht="19.5" customHeight="1">
      <c r="A99" s="526" t="s">
        <v>694</v>
      </c>
      <c r="B99" s="526"/>
      <c r="C99" s="526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AB99" s="252"/>
      <c r="AC99" s="252"/>
      <c r="AD99" s="252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</row>
    <row r="100" spans="1:44" s="5" customFormat="1" ht="30" customHeight="1">
      <c r="A100" s="498" t="s">
        <v>0</v>
      </c>
      <c r="B100" s="498" t="s">
        <v>84</v>
      </c>
      <c r="C100" s="500" t="s">
        <v>85</v>
      </c>
      <c r="D100" s="502" t="s">
        <v>86</v>
      </c>
      <c r="E100" s="502" t="s">
        <v>87</v>
      </c>
      <c r="F100" s="500" t="s">
        <v>88</v>
      </c>
      <c r="G100" s="502" t="s">
        <v>89</v>
      </c>
      <c r="H100" s="502" t="s">
        <v>90</v>
      </c>
      <c r="I100" s="502" t="s">
        <v>91</v>
      </c>
      <c r="J100" s="502" t="s">
        <v>92</v>
      </c>
      <c r="K100" s="500" t="s">
        <v>93</v>
      </c>
      <c r="L100" s="502" t="s">
        <v>94</v>
      </c>
      <c r="M100" s="502" t="s">
        <v>95</v>
      </c>
      <c r="N100" s="502" t="s">
        <v>96</v>
      </c>
      <c r="O100" s="502" t="s">
        <v>97</v>
      </c>
      <c r="P100" s="504" t="s">
        <v>643</v>
      </c>
      <c r="Q100" s="502" t="s">
        <v>653</v>
      </c>
      <c r="R100" s="502"/>
      <c r="S100" s="502" t="s">
        <v>687</v>
      </c>
      <c r="T100" s="502" t="s">
        <v>669</v>
      </c>
      <c r="U100" s="502" t="s">
        <v>670</v>
      </c>
      <c r="V100" s="502" t="s">
        <v>671</v>
      </c>
      <c r="AB100" s="252"/>
      <c r="AC100" s="252"/>
      <c r="AD100" s="252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</row>
    <row r="101" spans="1:44" s="5" customFormat="1" ht="21.75" customHeight="1">
      <c r="A101" s="498"/>
      <c r="B101" s="498"/>
      <c r="C101" s="500"/>
      <c r="D101" s="502"/>
      <c r="E101" s="502"/>
      <c r="F101" s="500"/>
      <c r="G101" s="502"/>
      <c r="H101" s="502"/>
      <c r="I101" s="502"/>
      <c r="J101" s="502"/>
      <c r="K101" s="500"/>
      <c r="L101" s="502"/>
      <c r="M101" s="502"/>
      <c r="N101" s="502"/>
      <c r="O101" s="502"/>
      <c r="P101" s="504"/>
      <c r="Q101" s="234" t="s">
        <v>99</v>
      </c>
      <c r="R101" s="234" t="s">
        <v>100</v>
      </c>
      <c r="S101" s="502"/>
      <c r="T101" s="502"/>
      <c r="U101" s="502"/>
      <c r="V101" s="502"/>
      <c r="AB101" s="252"/>
      <c r="AC101" s="252"/>
      <c r="AD101" s="252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</row>
    <row r="102" spans="1:44" ht="19.5" customHeight="1">
      <c r="A102" s="356">
        <v>1</v>
      </c>
      <c r="B102" s="310" t="s">
        <v>608</v>
      </c>
      <c r="C102" s="311">
        <v>2.3</v>
      </c>
      <c r="D102" s="311">
        <v>4.9</v>
      </c>
      <c r="E102" s="311">
        <v>6.7</v>
      </c>
      <c r="F102" s="311">
        <v>7</v>
      </c>
      <c r="G102" s="311">
        <v>6.5</v>
      </c>
      <c r="H102" s="311">
        <v>7</v>
      </c>
      <c r="I102" s="311">
        <v>5.4</v>
      </c>
      <c r="J102" s="311">
        <v>6.7</v>
      </c>
      <c r="K102" s="311">
        <v>5.7</v>
      </c>
      <c r="L102" s="311">
        <v>7.2</v>
      </c>
      <c r="M102" s="311">
        <v>6.1</v>
      </c>
      <c r="N102" s="311" t="s">
        <v>101</v>
      </c>
      <c r="O102" s="311">
        <v>7.1</v>
      </c>
      <c r="P102" s="312">
        <v>6.1</v>
      </c>
      <c r="Q102" s="313" t="s">
        <v>102</v>
      </c>
      <c r="R102" s="314" t="s">
        <v>106</v>
      </c>
      <c r="S102" s="314"/>
      <c r="T102" s="315" t="s">
        <v>602</v>
      </c>
      <c r="U102" s="244"/>
      <c r="V102" s="244"/>
      <c r="X102" s="523" t="s">
        <v>683</v>
      </c>
      <c r="Y102" s="523"/>
      <c r="Z102" s="523"/>
      <c r="AA102" s="523"/>
      <c r="AB102" s="523"/>
      <c r="AC102" s="523"/>
      <c r="AD102" s="523"/>
      <c r="AE102" s="523"/>
      <c r="AF102" s="523"/>
      <c r="AG102" s="523"/>
      <c r="AH102" s="523"/>
      <c r="AI102" s="523"/>
      <c r="AJ102" s="523"/>
      <c r="AK102" s="523"/>
      <c r="AL102" s="252"/>
      <c r="AM102" s="253"/>
      <c r="AN102" s="254"/>
      <c r="AO102" s="524" t="s">
        <v>684</v>
      </c>
      <c r="AP102" s="524"/>
      <c r="AQ102" s="524"/>
      <c r="AR102" s="524"/>
    </row>
    <row r="103" spans="1:44" ht="19.5" customHeight="1">
      <c r="A103" s="348">
        <v>2</v>
      </c>
      <c r="B103" s="236" t="s">
        <v>609</v>
      </c>
      <c r="C103" s="238">
        <v>3.2</v>
      </c>
      <c r="D103" s="238">
        <v>5.6</v>
      </c>
      <c r="E103" s="238">
        <v>6.7</v>
      </c>
      <c r="F103" s="238">
        <v>6.4</v>
      </c>
      <c r="G103" s="238">
        <v>6.1</v>
      </c>
      <c r="H103" s="238">
        <v>5.5</v>
      </c>
      <c r="I103" s="238">
        <v>6.6</v>
      </c>
      <c r="J103" s="238">
        <v>6.6</v>
      </c>
      <c r="K103" s="238">
        <v>6.4</v>
      </c>
      <c r="L103" s="238">
        <v>6.3</v>
      </c>
      <c r="M103" s="238">
        <v>6</v>
      </c>
      <c r="N103" s="238" t="s">
        <v>101</v>
      </c>
      <c r="O103" s="238">
        <v>7</v>
      </c>
      <c r="P103" s="239">
        <v>6</v>
      </c>
      <c r="Q103" s="240" t="s">
        <v>48</v>
      </c>
      <c r="R103" s="241" t="s">
        <v>106</v>
      </c>
      <c r="S103" s="241"/>
      <c r="T103" s="242" t="s">
        <v>602</v>
      </c>
      <c r="U103" s="244"/>
      <c r="V103" s="244"/>
      <c r="X103" s="520" t="s">
        <v>685</v>
      </c>
      <c r="Y103" s="520"/>
      <c r="Z103" s="520"/>
      <c r="AA103" s="520"/>
      <c r="AB103" s="520"/>
      <c r="AC103" s="520"/>
      <c r="AD103" s="520"/>
      <c r="AE103" s="520"/>
      <c r="AF103" s="520"/>
      <c r="AG103" s="520"/>
      <c r="AH103" s="520"/>
      <c r="AI103" s="520"/>
      <c r="AJ103" s="520"/>
      <c r="AK103" s="520"/>
      <c r="AL103" s="520"/>
      <c r="AM103" s="520"/>
      <c r="AN103" s="520"/>
      <c r="AO103" s="520"/>
      <c r="AP103" s="256"/>
      <c r="AQ103" s="256"/>
      <c r="AR103" s="256"/>
    </row>
    <row r="104" spans="1:44" ht="19.5" customHeight="1">
      <c r="A104" s="348">
        <v>3</v>
      </c>
      <c r="B104" s="236" t="s">
        <v>610</v>
      </c>
      <c r="C104" s="238">
        <v>3.2</v>
      </c>
      <c r="D104" s="238">
        <v>5.9</v>
      </c>
      <c r="E104" s="238">
        <v>7.1</v>
      </c>
      <c r="F104" s="238">
        <v>6.3</v>
      </c>
      <c r="G104" s="238">
        <v>6.4</v>
      </c>
      <c r="H104" s="238">
        <v>5.7</v>
      </c>
      <c r="I104" s="238">
        <v>6.4</v>
      </c>
      <c r="J104" s="238">
        <v>7</v>
      </c>
      <c r="K104" s="238">
        <v>6.3</v>
      </c>
      <c r="L104" s="238">
        <v>7.7</v>
      </c>
      <c r="M104" s="238">
        <v>6.5</v>
      </c>
      <c r="N104" s="238" t="s">
        <v>101</v>
      </c>
      <c r="O104" s="238">
        <v>7.3</v>
      </c>
      <c r="P104" s="239">
        <v>6.3</v>
      </c>
      <c r="Q104" s="240" t="s">
        <v>105</v>
      </c>
      <c r="R104" s="241" t="s">
        <v>106</v>
      </c>
      <c r="S104" s="241"/>
      <c r="T104" s="242" t="s">
        <v>602</v>
      </c>
      <c r="U104" s="244"/>
      <c r="V104" s="244"/>
      <c r="X104" s="297"/>
      <c r="Y104" s="298"/>
      <c r="Z104" s="250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3"/>
      <c r="AN104" s="254"/>
      <c r="AO104" s="255"/>
      <c r="AP104" s="256"/>
      <c r="AQ104" s="256"/>
      <c r="AR104" s="256"/>
    </row>
    <row r="105" spans="1:44" ht="19.5" customHeight="1">
      <c r="A105" s="348">
        <v>4</v>
      </c>
      <c r="B105" s="236" t="s">
        <v>611</v>
      </c>
      <c r="C105" s="248">
        <v>4.6</v>
      </c>
      <c r="D105" s="238">
        <v>5.3</v>
      </c>
      <c r="E105" s="238">
        <v>6.2</v>
      </c>
      <c r="F105" s="238">
        <v>6.5</v>
      </c>
      <c r="G105" s="238">
        <v>6.6</v>
      </c>
      <c r="H105" s="248">
        <v>4.7</v>
      </c>
      <c r="I105" s="238">
        <v>5.1</v>
      </c>
      <c r="J105" s="238">
        <v>5.3</v>
      </c>
      <c r="K105" s="238">
        <v>5.6</v>
      </c>
      <c r="L105" s="238">
        <v>6.3</v>
      </c>
      <c r="M105" s="238">
        <v>5.3</v>
      </c>
      <c r="N105" s="238" t="s">
        <v>101</v>
      </c>
      <c r="O105" s="238">
        <v>7</v>
      </c>
      <c r="P105" s="239">
        <v>5.7</v>
      </c>
      <c r="Q105" s="240" t="s">
        <v>48</v>
      </c>
      <c r="R105" s="241" t="s">
        <v>106</v>
      </c>
      <c r="S105" s="241"/>
      <c r="T105" s="244"/>
      <c r="U105" s="244"/>
      <c r="V105" s="244"/>
      <c r="X105" s="297"/>
      <c r="Y105" s="298"/>
      <c r="Z105" s="250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3"/>
      <c r="AN105" s="254"/>
      <c r="AO105" s="255"/>
      <c r="AP105" s="256"/>
      <c r="AQ105" s="256"/>
      <c r="AR105" s="256"/>
    </row>
    <row r="106" spans="3:44" ht="19.5" customHeight="1">
      <c r="C106"/>
      <c r="D106" s="252"/>
      <c r="E106" s="252"/>
      <c r="F106" s="252"/>
      <c r="G106" s="521" t="s">
        <v>689</v>
      </c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327"/>
      <c r="X106" s="297"/>
      <c r="Y106" s="298"/>
      <c r="Z106" s="250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3"/>
      <c r="AN106" s="254"/>
      <c r="AO106" s="255"/>
      <c r="AP106" s="256"/>
      <c r="AQ106" s="256"/>
      <c r="AR106" s="256"/>
    </row>
    <row r="107" spans="1:44" ht="19.5" customHeight="1">
      <c r="A107" s="522" t="s">
        <v>709</v>
      </c>
      <c r="B107" s="522"/>
      <c r="C107" s="522"/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252"/>
      <c r="O107" s="329"/>
      <c r="P107" s="330"/>
      <c r="Q107" s="513" t="s">
        <v>710</v>
      </c>
      <c r="R107" s="513"/>
      <c r="S107" s="513"/>
      <c r="T107" s="513"/>
      <c r="U107" s="513"/>
      <c r="V107" s="327"/>
      <c r="X107" s="297"/>
      <c r="Y107" s="298"/>
      <c r="Z107" s="250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3"/>
      <c r="AN107" s="254"/>
      <c r="AO107" s="255"/>
      <c r="AP107" s="256"/>
      <c r="AQ107" s="256"/>
      <c r="AR107" s="256"/>
    </row>
    <row r="108" spans="1:44" ht="19.5" customHeight="1">
      <c r="A108" s="353"/>
      <c r="B108" s="321"/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8"/>
      <c r="S108" s="328"/>
      <c r="T108" s="321"/>
      <c r="U108" s="327"/>
      <c r="V108" s="327"/>
      <c r="X108" s="297"/>
      <c r="Y108" s="298"/>
      <c r="Z108" s="250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3"/>
      <c r="AN108" s="254"/>
      <c r="AO108" s="255"/>
      <c r="AP108" s="256"/>
      <c r="AQ108" s="256"/>
      <c r="AR108" s="256"/>
    </row>
    <row r="109" spans="1:44" ht="19.5" customHeight="1">
      <c r="A109" s="353"/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8"/>
      <c r="S109" s="328"/>
      <c r="T109" s="321"/>
      <c r="U109" s="327"/>
      <c r="V109" s="327"/>
      <c r="X109" s="297"/>
      <c r="Y109" s="298"/>
      <c r="Z109" s="250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3"/>
      <c r="AN109" s="254"/>
      <c r="AO109" s="255"/>
      <c r="AP109" s="256"/>
      <c r="AQ109" s="256"/>
      <c r="AR109" s="256"/>
    </row>
    <row r="110" spans="1:44" ht="19.5" customHeight="1">
      <c r="A110" s="353"/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8"/>
      <c r="S110" s="328"/>
      <c r="T110" s="321"/>
      <c r="U110" s="327"/>
      <c r="V110" s="327"/>
      <c r="X110" s="297"/>
      <c r="Y110" s="298"/>
      <c r="Z110" s="250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3"/>
      <c r="AN110" s="254"/>
      <c r="AO110" s="255"/>
      <c r="AP110" s="256"/>
      <c r="AQ110" s="256"/>
      <c r="AR110" s="256"/>
    </row>
    <row r="111" spans="1:44" ht="19.5" customHeight="1">
      <c r="A111" s="353"/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8"/>
      <c r="S111" s="328"/>
      <c r="T111" s="321"/>
      <c r="U111" s="327"/>
      <c r="V111" s="327"/>
      <c r="X111" s="297"/>
      <c r="Y111" s="298"/>
      <c r="Z111" s="250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3"/>
      <c r="AN111" s="254"/>
      <c r="AO111" s="255"/>
      <c r="AP111" s="256"/>
      <c r="AQ111" s="256"/>
      <c r="AR111" s="256"/>
    </row>
    <row r="112" spans="1:44" ht="19.5" customHeight="1">
      <c r="A112" s="514" t="s">
        <v>683</v>
      </c>
      <c r="B112" s="514"/>
      <c r="C112" s="514"/>
      <c r="D112" s="514"/>
      <c r="E112" s="514"/>
      <c r="F112" s="514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328"/>
      <c r="S112" s="328"/>
      <c r="T112" s="321"/>
      <c r="U112" s="327"/>
      <c r="V112" s="327"/>
      <c r="X112" s="297"/>
      <c r="Y112" s="298"/>
      <c r="Z112" s="250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3"/>
      <c r="AN112" s="254"/>
      <c r="AO112" s="255"/>
      <c r="AP112" s="256"/>
      <c r="AQ112" s="256"/>
      <c r="AR112" s="256"/>
    </row>
    <row r="113" spans="1:44" ht="19.5" customHeight="1">
      <c r="A113" s="514" t="s">
        <v>708</v>
      </c>
      <c r="B113" s="514"/>
      <c r="C113" s="514"/>
      <c r="D113" s="514"/>
      <c r="E113" s="514"/>
      <c r="F113" s="514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328"/>
      <c r="S113" s="328"/>
      <c r="T113" s="321"/>
      <c r="U113" s="327"/>
      <c r="V113" s="327"/>
      <c r="X113" s="297"/>
      <c r="Y113" s="298"/>
      <c r="Z113" s="250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3"/>
      <c r="AN113" s="254"/>
      <c r="AO113" s="255"/>
      <c r="AP113" s="256"/>
      <c r="AQ113" s="256"/>
      <c r="AR113" s="256"/>
    </row>
    <row r="114" spans="1:44" ht="19.5" customHeight="1">
      <c r="A114" s="354"/>
      <c r="B114" s="360"/>
      <c r="C114" s="361"/>
      <c r="D114" s="361"/>
      <c r="E114" s="361"/>
      <c r="F114" s="361"/>
      <c r="G114" s="361"/>
      <c r="H114" s="361"/>
      <c r="I114" s="361"/>
      <c r="J114" s="252"/>
      <c r="K114" s="252"/>
      <c r="L114" s="252"/>
      <c r="M114" s="252"/>
      <c r="N114" s="252"/>
      <c r="O114" s="252"/>
      <c r="P114" s="253"/>
      <c r="Q114" s="254"/>
      <c r="R114" s="255"/>
      <c r="S114" s="255"/>
      <c r="T114" s="256"/>
      <c r="U114" s="256"/>
      <c r="V114" s="256"/>
      <c r="X114" s="297"/>
      <c r="Y114" s="298"/>
      <c r="Z114" s="250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3"/>
      <c r="AN114" s="254"/>
      <c r="AO114" s="255"/>
      <c r="AP114" s="256"/>
      <c r="AQ114" s="256"/>
      <c r="AR114" s="256"/>
    </row>
    <row r="115" spans="1:44" ht="19.5" customHeight="1">
      <c r="A115" s="354"/>
      <c r="B115" s="360"/>
      <c r="C115" s="361"/>
      <c r="D115" s="361"/>
      <c r="E115" s="361"/>
      <c r="F115" s="361"/>
      <c r="G115" s="361"/>
      <c r="H115" s="361"/>
      <c r="I115" s="361"/>
      <c r="J115" s="252"/>
      <c r="K115" s="252"/>
      <c r="L115" s="252"/>
      <c r="M115" s="252"/>
      <c r="N115" s="252"/>
      <c r="O115" s="252"/>
      <c r="P115" s="253"/>
      <c r="Q115" s="254"/>
      <c r="R115" s="255"/>
      <c r="S115" s="255"/>
      <c r="T115" s="256"/>
      <c r="U115" s="256"/>
      <c r="V115" s="256"/>
      <c r="X115" s="297"/>
      <c r="Y115" s="298"/>
      <c r="Z115" s="250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3"/>
      <c r="AN115" s="254"/>
      <c r="AO115" s="255"/>
      <c r="AP115" s="256"/>
      <c r="AQ115" s="256"/>
      <c r="AR115" s="256"/>
    </row>
    <row r="116" spans="1:44" ht="19.5" customHeight="1">
      <c r="A116" s="354"/>
      <c r="B116" s="360"/>
      <c r="C116" s="361"/>
      <c r="D116" s="361"/>
      <c r="E116" s="361"/>
      <c r="F116" s="361"/>
      <c r="G116" s="361"/>
      <c r="H116" s="361"/>
      <c r="I116" s="361"/>
      <c r="J116" s="252"/>
      <c r="K116" s="252"/>
      <c r="L116" s="252"/>
      <c r="M116" s="252"/>
      <c r="N116" s="252"/>
      <c r="O116" s="252"/>
      <c r="P116" s="253"/>
      <c r="Q116" s="254"/>
      <c r="R116" s="255"/>
      <c r="S116" s="255"/>
      <c r="T116" s="256"/>
      <c r="U116" s="256"/>
      <c r="V116" s="256"/>
      <c r="X116" s="297"/>
      <c r="Y116" s="298"/>
      <c r="Z116" s="250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3"/>
      <c r="AN116" s="254"/>
      <c r="AO116" s="255"/>
      <c r="AP116" s="256"/>
      <c r="AQ116" s="256"/>
      <c r="AR116" s="256"/>
    </row>
    <row r="117" spans="1:44" ht="19.5" customHeight="1">
      <c r="A117" s="354"/>
      <c r="B117" s="360"/>
      <c r="C117" s="361"/>
      <c r="D117" s="361"/>
      <c r="E117" s="361"/>
      <c r="F117" s="361"/>
      <c r="G117" s="361"/>
      <c r="H117" s="361"/>
      <c r="I117" s="361"/>
      <c r="J117" s="252"/>
      <c r="K117" s="252"/>
      <c r="L117" s="252"/>
      <c r="M117" s="252"/>
      <c r="N117" s="252"/>
      <c r="O117" s="252"/>
      <c r="P117" s="253"/>
      <c r="Q117" s="254"/>
      <c r="R117" s="255"/>
      <c r="S117" s="255"/>
      <c r="T117" s="256"/>
      <c r="U117" s="256"/>
      <c r="V117" s="256"/>
      <c r="X117" s="297"/>
      <c r="Y117" s="298"/>
      <c r="Z117" s="250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3"/>
      <c r="AN117" s="254"/>
      <c r="AO117" s="255"/>
      <c r="AP117" s="256"/>
      <c r="AQ117" s="256"/>
      <c r="AR117" s="256"/>
    </row>
    <row r="118" spans="1:44" ht="19.5" customHeight="1">
      <c r="A118" s="354"/>
      <c r="B118" s="360"/>
      <c r="C118" s="361"/>
      <c r="D118" s="361"/>
      <c r="E118" s="361"/>
      <c r="F118" s="361"/>
      <c r="G118" s="361"/>
      <c r="H118" s="361"/>
      <c r="I118" s="361"/>
      <c r="J118" s="252"/>
      <c r="K118" s="252"/>
      <c r="L118" s="252"/>
      <c r="M118" s="252"/>
      <c r="N118" s="252"/>
      <c r="O118" s="252"/>
      <c r="P118" s="253"/>
      <c r="Q118" s="254"/>
      <c r="R118" s="255"/>
      <c r="S118" s="255"/>
      <c r="T118" s="256"/>
      <c r="U118" s="256"/>
      <c r="V118" s="256"/>
      <c r="X118" s="297"/>
      <c r="Y118" s="298"/>
      <c r="Z118" s="250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3"/>
      <c r="AN118" s="254"/>
      <c r="AO118" s="255"/>
      <c r="AP118" s="256"/>
      <c r="AQ118" s="256"/>
      <c r="AR118" s="256"/>
    </row>
    <row r="119" spans="1:44" ht="19.5" customHeight="1">
      <c r="A119" s="354"/>
      <c r="B119" s="360"/>
      <c r="C119" s="361"/>
      <c r="D119" s="361"/>
      <c r="E119" s="361"/>
      <c r="F119" s="361"/>
      <c r="G119" s="361"/>
      <c r="H119" s="361"/>
      <c r="I119" s="361"/>
      <c r="J119" s="252"/>
      <c r="K119" s="252"/>
      <c r="L119" s="252"/>
      <c r="M119" s="252"/>
      <c r="N119" s="252"/>
      <c r="O119" s="252"/>
      <c r="P119" s="253"/>
      <c r="Q119" s="254"/>
      <c r="R119" s="255"/>
      <c r="S119" s="255"/>
      <c r="T119" s="256"/>
      <c r="U119" s="256"/>
      <c r="V119" s="256"/>
      <c r="X119" s="297"/>
      <c r="Y119" s="298"/>
      <c r="Z119" s="250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3"/>
      <c r="AN119" s="254"/>
      <c r="AO119" s="255"/>
      <c r="AP119" s="256"/>
      <c r="AQ119" s="256"/>
      <c r="AR119" s="256"/>
    </row>
    <row r="120" spans="1:44" ht="19.5" customHeight="1">
      <c r="A120" s="354"/>
      <c r="B120" s="360"/>
      <c r="C120" s="361"/>
      <c r="D120" s="361"/>
      <c r="E120" s="361"/>
      <c r="F120" s="361"/>
      <c r="G120" s="361"/>
      <c r="H120" s="361"/>
      <c r="I120" s="361"/>
      <c r="J120" s="252"/>
      <c r="K120" s="252"/>
      <c r="L120" s="252"/>
      <c r="M120" s="252"/>
      <c r="N120" s="252"/>
      <c r="O120" s="252"/>
      <c r="P120" s="253"/>
      <c r="Q120" s="254"/>
      <c r="R120" s="255"/>
      <c r="S120" s="255"/>
      <c r="T120" s="256"/>
      <c r="U120" s="256"/>
      <c r="V120" s="256"/>
      <c r="X120" s="297"/>
      <c r="Y120" s="298"/>
      <c r="Z120" s="250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3"/>
      <c r="AN120" s="254"/>
      <c r="AO120" s="255"/>
      <c r="AP120" s="256"/>
      <c r="AQ120" s="256"/>
      <c r="AR120" s="256"/>
    </row>
    <row r="121" spans="1:44" ht="19.5" customHeight="1">
      <c r="A121" s="354"/>
      <c r="B121" s="360"/>
      <c r="C121" s="361"/>
      <c r="D121" s="361"/>
      <c r="E121" s="361"/>
      <c r="F121" s="361"/>
      <c r="G121" s="361"/>
      <c r="H121" s="361"/>
      <c r="I121" s="361"/>
      <c r="J121" s="252"/>
      <c r="K121" s="252"/>
      <c r="L121" s="252"/>
      <c r="M121" s="252"/>
      <c r="N121" s="252"/>
      <c r="O121" s="252"/>
      <c r="P121" s="253"/>
      <c r="Q121" s="254"/>
      <c r="R121" s="255"/>
      <c r="S121" s="255"/>
      <c r="T121" s="256"/>
      <c r="U121" s="256"/>
      <c r="V121" s="256"/>
      <c r="X121" s="297"/>
      <c r="Y121" s="298"/>
      <c r="Z121" s="250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3"/>
      <c r="AN121" s="254"/>
      <c r="AO121" s="255"/>
      <c r="AP121" s="256"/>
      <c r="AQ121" s="256"/>
      <c r="AR121" s="256"/>
    </row>
    <row r="122" spans="1:22" ht="15.75">
      <c r="A122" s="354"/>
      <c r="B122" s="250"/>
      <c r="C122" s="259"/>
      <c r="D122" s="259"/>
      <c r="E122" s="259"/>
      <c r="F122" s="259"/>
      <c r="G122" s="259"/>
      <c r="H122" s="259"/>
      <c r="I122" s="259"/>
      <c r="J122" s="252"/>
      <c r="K122" s="252"/>
      <c r="L122" s="252"/>
      <c r="M122" s="252"/>
      <c r="N122" s="252"/>
      <c r="O122" s="252"/>
      <c r="P122" s="253"/>
      <c r="Q122" s="254"/>
      <c r="R122" s="255"/>
      <c r="S122" s="255"/>
      <c r="T122" s="256"/>
      <c r="U122" s="256"/>
      <c r="V122" s="256"/>
    </row>
    <row r="123" spans="1:22" ht="15.75">
      <c r="A123" s="354"/>
      <c r="B123" s="250"/>
      <c r="C123" s="259"/>
      <c r="D123" s="259"/>
      <c r="E123" s="259"/>
      <c r="F123" s="259"/>
      <c r="G123" s="259"/>
      <c r="H123" s="259"/>
      <c r="I123" s="259"/>
      <c r="J123" s="252"/>
      <c r="K123" s="252"/>
      <c r="L123" s="252"/>
      <c r="M123" s="252"/>
      <c r="N123" s="252"/>
      <c r="O123" s="252"/>
      <c r="P123" s="253"/>
      <c r="Q123" s="254"/>
      <c r="R123" s="255"/>
      <c r="S123" s="255"/>
      <c r="T123" s="256"/>
      <c r="U123" s="256"/>
      <c r="V123" s="256"/>
    </row>
    <row r="124" spans="1:22" ht="15.75">
      <c r="A124" s="354"/>
      <c r="B124" s="250"/>
      <c r="C124" s="259"/>
      <c r="D124" s="259"/>
      <c r="E124" s="259"/>
      <c r="F124" s="259"/>
      <c r="G124" s="259"/>
      <c r="H124" s="259"/>
      <c r="I124" s="259"/>
      <c r="J124" s="252"/>
      <c r="K124" s="252"/>
      <c r="L124" s="252"/>
      <c r="M124" s="252"/>
      <c r="N124" s="252"/>
      <c r="O124" s="252"/>
      <c r="P124" s="253"/>
      <c r="Q124" s="254"/>
      <c r="R124" s="255"/>
      <c r="S124" s="255"/>
      <c r="T124" s="256"/>
      <c r="U124" s="256"/>
      <c r="V124" s="256"/>
    </row>
    <row r="125" spans="1:22" ht="18.75">
      <c r="A125" s="526" t="s">
        <v>696</v>
      </c>
      <c r="B125" s="526"/>
      <c r="C125" s="526"/>
      <c r="D125" s="526"/>
      <c r="E125" s="526"/>
      <c r="F125" s="526"/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  <c r="Q125" s="526"/>
      <c r="R125" s="526"/>
      <c r="S125" s="526"/>
      <c r="T125" s="526"/>
      <c r="U125" s="526"/>
      <c r="V125" s="526"/>
    </row>
    <row r="126" spans="1:22" ht="13.5">
      <c r="A126" s="498" t="s">
        <v>0</v>
      </c>
      <c r="B126" s="498" t="s">
        <v>84</v>
      </c>
      <c r="C126" s="500" t="s">
        <v>85</v>
      </c>
      <c r="D126" s="502" t="s">
        <v>86</v>
      </c>
      <c r="E126" s="502" t="s">
        <v>87</v>
      </c>
      <c r="F126" s="500" t="s">
        <v>88</v>
      </c>
      <c r="G126" s="502" t="s">
        <v>89</v>
      </c>
      <c r="H126" s="502" t="s">
        <v>90</v>
      </c>
      <c r="I126" s="502" t="s">
        <v>91</v>
      </c>
      <c r="J126" s="502" t="s">
        <v>92</v>
      </c>
      <c r="K126" s="500" t="s">
        <v>93</v>
      </c>
      <c r="L126" s="502" t="s">
        <v>94</v>
      </c>
      <c r="M126" s="502" t="s">
        <v>95</v>
      </c>
      <c r="N126" s="502" t="s">
        <v>96</v>
      </c>
      <c r="O126" s="502" t="s">
        <v>97</v>
      </c>
      <c r="P126" s="504" t="s">
        <v>643</v>
      </c>
      <c r="Q126" s="502" t="s">
        <v>653</v>
      </c>
      <c r="R126" s="502"/>
      <c r="S126" s="502" t="s">
        <v>687</v>
      </c>
      <c r="T126" s="502" t="s">
        <v>669</v>
      </c>
      <c r="U126" s="502" t="s">
        <v>670</v>
      </c>
      <c r="V126" s="502" t="s">
        <v>671</v>
      </c>
    </row>
    <row r="127" spans="1:22" ht="28.5" customHeight="1">
      <c r="A127" s="498"/>
      <c r="B127" s="498"/>
      <c r="C127" s="500"/>
      <c r="D127" s="502"/>
      <c r="E127" s="502"/>
      <c r="F127" s="500"/>
      <c r="G127" s="502"/>
      <c r="H127" s="502"/>
      <c r="I127" s="502"/>
      <c r="J127" s="502"/>
      <c r="K127" s="500"/>
      <c r="L127" s="502"/>
      <c r="M127" s="502"/>
      <c r="N127" s="502"/>
      <c r="O127" s="502"/>
      <c r="P127" s="504"/>
      <c r="Q127" s="234" t="s">
        <v>99</v>
      </c>
      <c r="R127" s="234" t="s">
        <v>100</v>
      </c>
      <c r="S127" s="502"/>
      <c r="T127" s="502"/>
      <c r="U127" s="502"/>
      <c r="V127" s="502"/>
    </row>
    <row r="128" spans="1:22" ht="22.5" customHeight="1">
      <c r="A128" s="348">
        <v>1</v>
      </c>
      <c r="B128" s="236" t="s">
        <v>616</v>
      </c>
      <c r="C128" s="238">
        <v>2.1</v>
      </c>
      <c r="D128" s="238">
        <v>2.5</v>
      </c>
      <c r="E128" s="238">
        <v>2.8</v>
      </c>
      <c r="F128" s="238">
        <v>3.1</v>
      </c>
      <c r="G128" s="238">
        <v>3.3</v>
      </c>
      <c r="H128" s="238">
        <v>2.9</v>
      </c>
      <c r="I128" s="238">
        <v>2.7</v>
      </c>
      <c r="J128" s="238">
        <v>2.2</v>
      </c>
      <c r="K128" s="238">
        <v>3.2</v>
      </c>
      <c r="L128" s="238">
        <v>1.8</v>
      </c>
      <c r="M128" s="238">
        <v>4</v>
      </c>
      <c r="N128" s="238" t="s">
        <v>104</v>
      </c>
      <c r="O128" s="238">
        <v>2.4</v>
      </c>
      <c r="P128" s="239">
        <v>2.8</v>
      </c>
      <c r="Q128" s="240" t="s">
        <v>113</v>
      </c>
      <c r="R128" s="241" t="s">
        <v>50</v>
      </c>
      <c r="S128" s="241" t="s">
        <v>688</v>
      </c>
      <c r="T128" s="242"/>
      <c r="U128" s="344"/>
      <c r="V128" s="344"/>
    </row>
    <row r="129" spans="1:22" ht="22.5" customHeight="1">
      <c r="A129" s="348">
        <v>2</v>
      </c>
      <c r="B129" s="236" t="s">
        <v>618</v>
      </c>
      <c r="C129" s="238">
        <v>7.1</v>
      </c>
      <c r="D129" s="238">
        <v>7</v>
      </c>
      <c r="E129" s="238">
        <v>7.3</v>
      </c>
      <c r="F129" s="238">
        <v>4.4</v>
      </c>
      <c r="G129" s="238">
        <v>7.1</v>
      </c>
      <c r="H129" s="238">
        <v>5.7</v>
      </c>
      <c r="I129" s="238">
        <v>8</v>
      </c>
      <c r="J129" s="238">
        <v>6.7</v>
      </c>
      <c r="K129" s="238">
        <v>3.1</v>
      </c>
      <c r="L129" s="238">
        <v>7</v>
      </c>
      <c r="M129" s="238">
        <v>5</v>
      </c>
      <c r="N129" s="238" t="s">
        <v>101</v>
      </c>
      <c r="O129" s="238">
        <v>8.6</v>
      </c>
      <c r="P129" s="239">
        <v>6.4</v>
      </c>
      <c r="Q129" s="240" t="s">
        <v>105</v>
      </c>
      <c r="R129" s="241" t="s">
        <v>106</v>
      </c>
      <c r="S129" s="241"/>
      <c r="T129" s="242" t="s">
        <v>617</v>
      </c>
      <c r="U129" s="344"/>
      <c r="V129" s="344"/>
    </row>
    <row r="130" spans="1:22" ht="22.5" customHeight="1">
      <c r="A130" s="348">
        <v>3</v>
      </c>
      <c r="B130" s="236" t="s">
        <v>619</v>
      </c>
      <c r="C130" s="238">
        <v>2.5</v>
      </c>
      <c r="D130" s="238">
        <v>2.5</v>
      </c>
      <c r="E130" s="238">
        <v>2.6</v>
      </c>
      <c r="F130" s="238">
        <v>4.4</v>
      </c>
      <c r="G130" s="238">
        <v>1.8</v>
      </c>
      <c r="H130" s="238">
        <v>2.5</v>
      </c>
      <c r="I130" s="238">
        <v>3.1</v>
      </c>
      <c r="J130" s="238">
        <v>5.8</v>
      </c>
      <c r="K130" s="238">
        <v>1.8</v>
      </c>
      <c r="L130" s="238">
        <v>2.3</v>
      </c>
      <c r="M130" s="238">
        <v>4</v>
      </c>
      <c r="N130" s="238" t="s">
        <v>104</v>
      </c>
      <c r="O130" s="238">
        <v>2.5</v>
      </c>
      <c r="P130" s="239">
        <v>3</v>
      </c>
      <c r="Q130" s="240" t="s">
        <v>113</v>
      </c>
      <c r="R130" s="241" t="s">
        <v>50</v>
      </c>
      <c r="S130" s="241" t="s">
        <v>688</v>
      </c>
      <c r="T130" s="242"/>
      <c r="U130" s="344"/>
      <c r="V130" s="344"/>
    </row>
    <row r="131" spans="3:22" ht="15">
      <c r="C131"/>
      <c r="D131" s="252"/>
      <c r="E131" s="252"/>
      <c r="F131" s="252"/>
      <c r="G131" s="521" t="s">
        <v>689</v>
      </c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327"/>
    </row>
    <row r="132" spans="1:22" ht="15.75" customHeight="1">
      <c r="A132" s="522" t="s">
        <v>709</v>
      </c>
      <c r="B132" s="522"/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2"/>
      <c r="N132" s="252"/>
      <c r="O132" s="329"/>
      <c r="P132" s="330"/>
      <c r="Q132" s="513" t="s">
        <v>710</v>
      </c>
      <c r="R132" s="513"/>
      <c r="S132" s="513"/>
      <c r="T132" s="513"/>
      <c r="U132" s="513"/>
      <c r="V132" s="327"/>
    </row>
    <row r="133" spans="1:22" ht="15">
      <c r="A133" s="353"/>
      <c r="B133" s="321"/>
      <c r="C133" s="321"/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8"/>
      <c r="S133" s="328"/>
      <c r="T133" s="321"/>
      <c r="U133" s="327"/>
      <c r="V133" s="327"/>
    </row>
    <row r="134" spans="1:22" ht="15">
      <c r="A134" s="353"/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  <c r="R134" s="328"/>
      <c r="S134" s="328"/>
      <c r="T134" s="321"/>
      <c r="U134" s="327"/>
      <c r="V134" s="327"/>
    </row>
    <row r="135" spans="1:22" ht="15">
      <c r="A135" s="353"/>
      <c r="B135" s="321"/>
      <c r="C135" s="321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8"/>
      <c r="S135" s="328"/>
      <c r="T135" s="321"/>
      <c r="U135" s="327"/>
      <c r="V135" s="327"/>
    </row>
    <row r="136" spans="1:22" ht="15">
      <c r="A136" s="353"/>
      <c r="B136" s="321"/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8"/>
      <c r="S136" s="328"/>
      <c r="T136" s="321"/>
      <c r="U136" s="327"/>
      <c r="V136" s="327"/>
    </row>
    <row r="137" spans="1:22" ht="15">
      <c r="A137" s="514" t="s">
        <v>683</v>
      </c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328"/>
      <c r="S137" s="328"/>
      <c r="T137" s="321"/>
      <c r="U137" s="327"/>
      <c r="V137" s="327"/>
    </row>
    <row r="138" spans="1:22" ht="16.5" customHeight="1">
      <c r="A138" s="514" t="s">
        <v>708</v>
      </c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328"/>
      <c r="S138" s="328"/>
      <c r="T138" s="321"/>
      <c r="U138" s="327"/>
      <c r="V138" s="327"/>
    </row>
    <row r="139" spans="1:22" ht="16.5" customHeight="1">
      <c r="A139" s="300"/>
      <c r="B139" s="324"/>
      <c r="C139" s="324"/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8"/>
      <c r="S139" s="328"/>
      <c r="T139" s="321"/>
      <c r="U139" s="327"/>
      <c r="V139" s="327"/>
    </row>
    <row r="140" spans="1:22" ht="16.5" customHeight="1">
      <c r="A140" s="300"/>
      <c r="B140" s="324"/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8"/>
      <c r="S140" s="328"/>
      <c r="T140" s="321"/>
      <c r="U140" s="327"/>
      <c r="V140" s="327"/>
    </row>
    <row r="141" spans="1:22" ht="16.5" customHeight="1">
      <c r="A141" s="300"/>
      <c r="B141" s="324"/>
      <c r="C141" s="324"/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8"/>
      <c r="S141" s="328"/>
      <c r="T141" s="321"/>
      <c r="U141" s="327"/>
      <c r="V141" s="327"/>
    </row>
    <row r="142" spans="1:22" ht="16.5" customHeight="1">
      <c r="A142" s="300"/>
      <c r="B142" s="324"/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8"/>
      <c r="S142" s="328"/>
      <c r="T142" s="321"/>
      <c r="U142" s="327"/>
      <c r="V142" s="327"/>
    </row>
    <row r="143" spans="1:22" ht="16.5" customHeight="1">
      <c r="A143" s="300"/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8"/>
      <c r="S143" s="328"/>
      <c r="T143" s="321"/>
      <c r="U143" s="327"/>
      <c r="V143" s="327"/>
    </row>
    <row r="144" spans="1:22" ht="16.5" customHeight="1">
      <c r="A144" s="300"/>
      <c r="B144" s="324"/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8"/>
      <c r="S144" s="328"/>
      <c r="T144" s="321"/>
      <c r="U144" s="327"/>
      <c r="V144" s="327"/>
    </row>
    <row r="145" spans="1:22" ht="16.5" customHeight="1">
      <c r="A145" s="300"/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8"/>
      <c r="S145" s="328"/>
      <c r="T145" s="321"/>
      <c r="U145" s="327"/>
      <c r="V145" s="327"/>
    </row>
    <row r="146" spans="1:22" ht="16.5" customHeight="1">
      <c r="A146" s="300"/>
      <c r="B146" s="324"/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8"/>
      <c r="S146" s="328"/>
      <c r="T146" s="321"/>
      <c r="U146" s="327"/>
      <c r="V146" s="327"/>
    </row>
    <row r="147" spans="1:22" ht="16.5" customHeight="1">
      <c r="A147" s="300"/>
      <c r="B147" s="324"/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8"/>
      <c r="S147" s="328"/>
      <c r="T147" s="321"/>
      <c r="U147" s="327"/>
      <c r="V147" s="327"/>
    </row>
    <row r="148" spans="1:22" ht="16.5" customHeight="1">
      <c r="A148" s="300"/>
      <c r="B148" s="324"/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8"/>
      <c r="S148" s="328"/>
      <c r="T148" s="321"/>
      <c r="U148" s="327"/>
      <c r="V148" s="327"/>
    </row>
    <row r="149" spans="1:22" ht="16.5" customHeight="1">
      <c r="A149" s="300"/>
      <c r="B149" s="324"/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8"/>
      <c r="S149" s="328"/>
      <c r="T149" s="321"/>
      <c r="U149" s="327"/>
      <c r="V149" s="327"/>
    </row>
    <row r="150" spans="1:22" ht="16.5" customHeight="1">
      <c r="A150" s="300"/>
      <c r="B150" s="324"/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8"/>
      <c r="S150" s="328"/>
      <c r="T150" s="321"/>
      <c r="U150" s="327"/>
      <c r="V150" s="327"/>
    </row>
    <row r="151" spans="1:22" s="153" customFormat="1" ht="15.75">
      <c r="A151" s="355"/>
      <c r="B151" s="347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329"/>
      <c r="Q151" s="330"/>
      <c r="R151" s="331"/>
      <c r="S151" s="331"/>
      <c r="T151" s="343"/>
      <c r="U151" s="327"/>
      <c r="V151" s="327"/>
    </row>
    <row r="152" spans="1:22" s="153" customFormat="1" ht="15.75">
      <c r="A152" s="355"/>
      <c r="B152" s="347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329"/>
      <c r="Q152" s="330"/>
      <c r="R152" s="331"/>
      <c r="S152" s="331"/>
      <c r="T152" s="343"/>
      <c r="U152" s="327"/>
      <c r="V152" s="327"/>
    </row>
    <row r="153" spans="1:22" s="153" customFormat="1" ht="15.75">
      <c r="A153" s="354"/>
      <c r="B153" s="250"/>
      <c r="C153" s="259"/>
      <c r="D153" s="259"/>
      <c r="E153" s="259"/>
      <c r="F153" s="259"/>
      <c r="G153" s="259"/>
      <c r="H153" s="259"/>
      <c r="I153" s="259"/>
      <c r="J153" s="252"/>
      <c r="K153" s="252"/>
      <c r="L153" s="252"/>
      <c r="M153" s="252"/>
      <c r="N153" s="252"/>
      <c r="O153" s="252"/>
      <c r="P153" s="253"/>
      <c r="Q153" s="254"/>
      <c r="R153" s="255"/>
      <c r="S153" s="255"/>
      <c r="T153" s="256"/>
      <c r="U153" s="256"/>
      <c r="V153" s="256"/>
    </row>
    <row r="154" spans="1:22" s="153" customFormat="1" ht="18.75">
      <c r="A154" s="526" t="s">
        <v>698</v>
      </c>
      <c r="B154" s="526"/>
      <c r="C154" s="526"/>
      <c r="D154" s="526"/>
      <c r="E154" s="526"/>
      <c r="F154" s="526"/>
      <c r="G154" s="526"/>
      <c r="H154" s="526"/>
      <c r="I154" s="526"/>
      <c r="J154" s="526"/>
      <c r="K154" s="526"/>
      <c r="L154" s="526"/>
      <c r="M154" s="526"/>
      <c r="N154" s="526"/>
      <c r="O154" s="526"/>
      <c r="P154" s="526"/>
      <c r="Q154" s="526"/>
      <c r="R154" s="526"/>
      <c r="S154" s="526"/>
      <c r="T154" s="526"/>
      <c r="U154" s="526"/>
      <c r="V154" s="526"/>
    </row>
    <row r="155" spans="1:22" s="153" customFormat="1" ht="13.5">
      <c r="A155" s="498" t="s">
        <v>0</v>
      </c>
      <c r="B155" s="498" t="s">
        <v>84</v>
      </c>
      <c r="C155" s="500" t="s">
        <v>85</v>
      </c>
      <c r="D155" s="502" t="s">
        <v>86</v>
      </c>
      <c r="E155" s="502" t="s">
        <v>87</v>
      </c>
      <c r="F155" s="500" t="s">
        <v>88</v>
      </c>
      <c r="G155" s="502" t="s">
        <v>89</v>
      </c>
      <c r="H155" s="502" t="s">
        <v>90</v>
      </c>
      <c r="I155" s="502" t="s">
        <v>91</v>
      </c>
      <c r="J155" s="502" t="s">
        <v>92</v>
      </c>
      <c r="K155" s="500" t="s">
        <v>93</v>
      </c>
      <c r="L155" s="502" t="s">
        <v>94</v>
      </c>
      <c r="M155" s="502" t="s">
        <v>95</v>
      </c>
      <c r="N155" s="502" t="s">
        <v>96</v>
      </c>
      <c r="O155" s="502" t="s">
        <v>97</v>
      </c>
      <c r="P155" s="504" t="s">
        <v>643</v>
      </c>
      <c r="Q155" s="502" t="s">
        <v>653</v>
      </c>
      <c r="R155" s="502"/>
      <c r="S155" s="502" t="s">
        <v>687</v>
      </c>
      <c r="T155" s="502" t="s">
        <v>669</v>
      </c>
      <c r="U155" s="502" t="s">
        <v>670</v>
      </c>
      <c r="V155" s="502" t="s">
        <v>671</v>
      </c>
    </row>
    <row r="156" spans="1:22" s="153" customFormat="1" ht="24.75" customHeight="1">
      <c r="A156" s="498"/>
      <c r="B156" s="498"/>
      <c r="C156" s="500"/>
      <c r="D156" s="502"/>
      <c r="E156" s="502"/>
      <c r="F156" s="500"/>
      <c r="G156" s="502"/>
      <c r="H156" s="502"/>
      <c r="I156" s="502"/>
      <c r="J156" s="502"/>
      <c r="K156" s="500"/>
      <c r="L156" s="502"/>
      <c r="M156" s="502"/>
      <c r="N156" s="502"/>
      <c r="O156" s="502"/>
      <c r="P156" s="504"/>
      <c r="Q156" s="234" t="s">
        <v>99</v>
      </c>
      <c r="R156" s="234" t="s">
        <v>100</v>
      </c>
      <c r="S156" s="502"/>
      <c r="T156" s="502"/>
      <c r="U156" s="502"/>
      <c r="V156" s="502"/>
    </row>
    <row r="157" spans="1:22" ht="27.75" customHeight="1">
      <c r="A157" s="348">
        <v>1</v>
      </c>
      <c r="B157" s="236" t="s">
        <v>640</v>
      </c>
      <c r="C157" s="238">
        <v>6</v>
      </c>
      <c r="D157" s="238">
        <v>5.8</v>
      </c>
      <c r="E157" s="238">
        <v>5.6</v>
      </c>
      <c r="F157" s="238">
        <v>5</v>
      </c>
      <c r="G157" s="238">
        <v>6.4</v>
      </c>
      <c r="H157" s="238">
        <v>5.1</v>
      </c>
      <c r="I157" s="238">
        <v>8</v>
      </c>
      <c r="J157" s="238">
        <v>5.9</v>
      </c>
      <c r="K157" s="238">
        <v>5.4</v>
      </c>
      <c r="L157" s="238">
        <v>7.3</v>
      </c>
      <c r="M157" s="238">
        <v>5.7</v>
      </c>
      <c r="N157" s="291" t="s">
        <v>104</v>
      </c>
      <c r="O157" s="238">
        <v>5</v>
      </c>
      <c r="P157" s="239">
        <v>5.9</v>
      </c>
      <c r="Q157" s="240" t="s">
        <v>105</v>
      </c>
      <c r="R157" s="241" t="s">
        <v>106</v>
      </c>
      <c r="S157" s="241"/>
      <c r="T157" s="242" t="s">
        <v>649</v>
      </c>
      <c r="U157" s="244"/>
      <c r="V157" s="244"/>
    </row>
    <row r="158" spans="1:22" ht="27.75" customHeight="1">
      <c r="A158" s="348">
        <v>2</v>
      </c>
      <c r="B158" s="236" t="s">
        <v>641</v>
      </c>
      <c r="C158" s="238">
        <v>4.8</v>
      </c>
      <c r="D158" s="238">
        <v>3.1</v>
      </c>
      <c r="E158" s="238">
        <v>4.7</v>
      </c>
      <c r="F158" s="238">
        <v>5</v>
      </c>
      <c r="G158" s="238">
        <v>4.7</v>
      </c>
      <c r="H158" s="238">
        <v>4.6</v>
      </c>
      <c r="I158" s="238">
        <v>7.5</v>
      </c>
      <c r="J158" s="238">
        <v>5.3</v>
      </c>
      <c r="K158" s="238">
        <v>2.8</v>
      </c>
      <c r="L158" s="238">
        <v>5.8</v>
      </c>
      <c r="M158" s="238">
        <v>5.4</v>
      </c>
      <c r="N158" s="291" t="s">
        <v>104</v>
      </c>
      <c r="O158" s="238">
        <v>3.5</v>
      </c>
      <c r="P158" s="239">
        <v>4.8</v>
      </c>
      <c r="Q158" s="240" t="s">
        <v>48</v>
      </c>
      <c r="R158" s="241" t="s">
        <v>106</v>
      </c>
      <c r="S158" s="241"/>
      <c r="T158" s="242" t="s">
        <v>697</v>
      </c>
      <c r="U158" s="244"/>
      <c r="V158" s="244"/>
    </row>
    <row r="159" spans="1:22" ht="27.75" customHeight="1">
      <c r="A159" s="348">
        <v>3</v>
      </c>
      <c r="B159" s="236" t="s">
        <v>642</v>
      </c>
      <c r="C159" s="238">
        <v>5</v>
      </c>
      <c r="D159" s="238">
        <v>5.1</v>
      </c>
      <c r="E159" s="238">
        <v>4.5</v>
      </c>
      <c r="F159" s="238">
        <v>5.3</v>
      </c>
      <c r="G159" s="238">
        <v>6.6</v>
      </c>
      <c r="H159" s="238">
        <v>5.9</v>
      </c>
      <c r="I159" s="238">
        <v>8.5</v>
      </c>
      <c r="J159" s="238">
        <v>7.3</v>
      </c>
      <c r="K159" s="238">
        <v>2.6</v>
      </c>
      <c r="L159" s="238">
        <v>6.5</v>
      </c>
      <c r="M159" s="238">
        <v>6.8</v>
      </c>
      <c r="N159" s="291" t="s">
        <v>104</v>
      </c>
      <c r="O159" s="238">
        <v>5.9</v>
      </c>
      <c r="P159" s="239">
        <v>5.8</v>
      </c>
      <c r="Q159" s="240" t="s">
        <v>105</v>
      </c>
      <c r="R159" s="241" t="s">
        <v>106</v>
      </c>
      <c r="S159" s="241"/>
      <c r="T159" s="242" t="s">
        <v>650</v>
      </c>
      <c r="U159" s="244"/>
      <c r="V159" s="244"/>
    </row>
    <row r="160" spans="3:22" ht="24" customHeight="1">
      <c r="C160"/>
      <c r="D160" s="252"/>
      <c r="E160" s="252"/>
      <c r="F160" s="252"/>
      <c r="G160" s="521" t="s">
        <v>689</v>
      </c>
      <c r="H160" s="521"/>
      <c r="I160" s="521"/>
      <c r="J160" s="521"/>
      <c r="K160" s="521"/>
      <c r="L160" s="521"/>
      <c r="M160" s="521"/>
      <c r="N160" s="521"/>
      <c r="O160" s="521"/>
      <c r="P160" s="521"/>
      <c r="Q160" s="521"/>
      <c r="R160" s="521"/>
      <c r="S160" s="521"/>
      <c r="T160" s="521"/>
      <c r="U160" s="521"/>
      <c r="V160" s="327"/>
    </row>
    <row r="161" spans="1:22" ht="24" customHeight="1">
      <c r="A161" s="522" t="s">
        <v>709</v>
      </c>
      <c r="B161" s="522"/>
      <c r="C161" s="522"/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252"/>
      <c r="O161" s="329"/>
      <c r="P161" s="330"/>
      <c r="Q161" s="513" t="s">
        <v>710</v>
      </c>
      <c r="R161" s="513"/>
      <c r="S161" s="513"/>
      <c r="T161" s="513"/>
      <c r="U161" s="513"/>
      <c r="V161" s="327"/>
    </row>
    <row r="162" spans="1:22" ht="24" customHeight="1">
      <c r="A162" s="353"/>
      <c r="B162" s="321"/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8"/>
      <c r="S162" s="328"/>
      <c r="T162" s="321"/>
      <c r="U162" s="327"/>
      <c r="V162" s="327"/>
    </row>
    <row r="163" spans="1:22" ht="24" customHeight="1">
      <c r="A163" s="353"/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8"/>
      <c r="S163" s="328"/>
      <c r="T163" s="321"/>
      <c r="U163" s="327"/>
      <c r="V163" s="327"/>
    </row>
    <row r="164" spans="1:22" ht="24" customHeight="1">
      <c r="A164" s="353"/>
      <c r="B164" s="321"/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8"/>
      <c r="S164" s="328"/>
      <c r="T164" s="321"/>
      <c r="U164" s="327"/>
      <c r="V164" s="327"/>
    </row>
    <row r="165" spans="1:22" ht="24" customHeight="1">
      <c r="A165" s="353"/>
      <c r="B165" s="321"/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8"/>
      <c r="S165" s="328"/>
      <c r="T165" s="321"/>
      <c r="U165" s="327"/>
      <c r="V165" s="327"/>
    </row>
    <row r="166" spans="1:22" ht="24" customHeight="1">
      <c r="A166" s="514" t="s">
        <v>683</v>
      </c>
      <c r="B166" s="514"/>
      <c r="C166" s="514"/>
      <c r="D166" s="514"/>
      <c r="E166" s="514"/>
      <c r="F166" s="514"/>
      <c r="G166" s="514"/>
      <c r="H166" s="514"/>
      <c r="I166" s="514"/>
      <c r="J166" s="514"/>
      <c r="K166" s="514"/>
      <c r="L166" s="514"/>
      <c r="M166" s="514"/>
      <c r="N166" s="514"/>
      <c r="O166" s="514"/>
      <c r="P166" s="514"/>
      <c r="Q166" s="514"/>
      <c r="R166" s="328"/>
      <c r="S166" s="328"/>
      <c r="T166" s="321"/>
      <c r="U166" s="327"/>
      <c r="V166" s="327"/>
    </row>
    <row r="167" spans="1:22" ht="24" customHeight="1">
      <c r="A167" s="514" t="s">
        <v>708</v>
      </c>
      <c r="B167" s="514"/>
      <c r="C167" s="514"/>
      <c r="D167" s="514"/>
      <c r="E167" s="514"/>
      <c r="F167" s="514"/>
      <c r="G167" s="514"/>
      <c r="H167" s="514"/>
      <c r="I167" s="514"/>
      <c r="J167" s="514"/>
      <c r="K167" s="514"/>
      <c r="L167" s="514"/>
      <c r="M167" s="514"/>
      <c r="N167" s="514"/>
      <c r="O167" s="514"/>
      <c r="P167" s="514"/>
      <c r="Q167" s="514"/>
      <c r="R167" s="328"/>
      <c r="S167" s="328"/>
      <c r="T167" s="321"/>
      <c r="U167" s="327"/>
      <c r="V167" s="327"/>
    </row>
    <row r="168" spans="1:22" ht="24" customHeight="1">
      <c r="A168" s="300"/>
      <c r="B168" s="324"/>
      <c r="C168" s="324"/>
      <c r="D168" s="324"/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8"/>
      <c r="S168" s="328"/>
      <c r="T168" s="321"/>
      <c r="U168" s="327"/>
      <c r="V168" s="327"/>
    </row>
    <row r="169" spans="1:22" ht="24" customHeight="1">
      <c r="A169" s="354"/>
      <c r="B169" s="250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3"/>
      <c r="Q169" s="254"/>
      <c r="R169" s="255"/>
      <c r="S169" s="255"/>
      <c r="T169" s="342"/>
      <c r="U169" s="256"/>
      <c r="V169" s="256"/>
    </row>
    <row r="170" spans="1:22" ht="24" customHeight="1">
      <c r="A170" s="354"/>
      <c r="B170" s="250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3"/>
      <c r="Q170" s="254"/>
      <c r="R170" s="255"/>
      <c r="S170" s="255"/>
      <c r="T170" s="342"/>
      <c r="U170" s="256"/>
      <c r="V170" s="256"/>
    </row>
    <row r="171" spans="1:22" ht="24" customHeight="1">
      <c r="A171" s="354"/>
      <c r="B171" s="250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3"/>
      <c r="Q171" s="254"/>
      <c r="R171" s="255"/>
      <c r="S171" s="255"/>
      <c r="T171" s="342"/>
      <c r="U171" s="256"/>
      <c r="V171" s="256"/>
    </row>
    <row r="172" spans="1:22" ht="24" customHeight="1">
      <c r="A172" s="354"/>
      <c r="B172" s="250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3"/>
      <c r="Q172" s="254"/>
      <c r="R172" s="255"/>
      <c r="S172" s="255"/>
      <c r="T172" s="342"/>
      <c r="U172" s="256"/>
      <c r="V172" s="256"/>
    </row>
    <row r="173" spans="1:22" ht="24" customHeight="1">
      <c r="A173" s="354"/>
      <c r="B173" s="250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3"/>
      <c r="Q173" s="254"/>
      <c r="R173" s="255"/>
      <c r="S173" s="255"/>
      <c r="T173" s="342"/>
      <c r="U173" s="256"/>
      <c r="V173" s="256"/>
    </row>
    <row r="174" spans="1:22" ht="24" customHeight="1">
      <c r="A174" s="354"/>
      <c r="B174" s="250"/>
      <c r="C174" s="259"/>
      <c r="D174" s="259"/>
      <c r="E174" s="259"/>
      <c r="F174" s="259"/>
      <c r="G174" s="259"/>
      <c r="H174" s="259"/>
      <c r="I174" s="259"/>
      <c r="J174" s="252"/>
      <c r="K174" s="252"/>
      <c r="L174" s="252"/>
      <c r="M174" s="252"/>
      <c r="N174" s="252"/>
      <c r="O174" s="252"/>
      <c r="P174" s="253"/>
      <c r="Q174" s="254"/>
      <c r="R174" s="255"/>
      <c r="S174" s="255"/>
      <c r="T174" s="256"/>
      <c r="U174" s="256"/>
      <c r="V174" s="256"/>
    </row>
    <row r="175" spans="1:22" ht="24" customHeight="1">
      <c r="A175" s="526" t="s">
        <v>701</v>
      </c>
      <c r="B175" s="526"/>
      <c r="C175" s="526"/>
      <c r="D175" s="526"/>
      <c r="E175" s="526"/>
      <c r="F175" s="526"/>
      <c r="G175" s="526"/>
      <c r="H175" s="526"/>
      <c r="I175" s="526"/>
      <c r="J175" s="526"/>
      <c r="K175" s="526"/>
      <c r="L175" s="526"/>
      <c r="M175" s="526"/>
      <c r="N175" s="526"/>
      <c r="O175" s="526"/>
      <c r="P175" s="526"/>
      <c r="Q175" s="526"/>
      <c r="R175" s="526"/>
      <c r="S175" s="526"/>
      <c r="T175" s="526"/>
      <c r="U175" s="526"/>
      <c r="V175" s="526"/>
    </row>
    <row r="176" spans="1:22" ht="24" customHeight="1">
      <c r="A176" s="498" t="s">
        <v>0</v>
      </c>
      <c r="B176" s="498" t="s">
        <v>84</v>
      </c>
      <c r="C176" s="500" t="s">
        <v>85</v>
      </c>
      <c r="D176" s="502" t="s">
        <v>86</v>
      </c>
      <c r="E176" s="502" t="s">
        <v>87</v>
      </c>
      <c r="F176" s="500" t="s">
        <v>88</v>
      </c>
      <c r="G176" s="502" t="s">
        <v>89</v>
      </c>
      <c r="H176" s="502" t="s">
        <v>90</v>
      </c>
      <c r="I176" s="502" t="s">
        <v>91</v>
      </c>
      <c r="J176" s="502" t="s">
        <v>92</v>
      </c>
      <c r="K176" s="500" t="s">
        <v>93</v>
      </c>
      <c r="L176" s="502" t="s">
        <v>94</v>
      </c>
      <c r="M176" s="502" t="s">
        <v>95</v>
      </c>
      <c r="N176" s="502" t="s">
        <v>96</v>
      </c>
      <c r="O176" s="502" t="s">
        <v>97</v>
      </c>
      <c r="P176" s="504" t="s">
        <v>643</v>
      </c>
      <c r="Q176" s="502" t="s">
        <v>653</v>
      </c>
      <c r="R176" s="502"/>
      <c r="S176" s="502" t="s">
        <v>687</v>
      </c>
      <c r="T176" s="502" t="s">
        <v>669</v>
      </c>
      <c r="U176" s="502" t="s">
        <v>670</v>
      </c>
      <c r="V176" s="502" t="s">
        <v>671</v>
      </c>
    </row>
    <row r="177" spans="1:22" ht="24" customHeight="1">
      <c r="A177" s="498"/>
      <c r="B177" s="498"/>
      <c r="C177" s="500"/>
      <c r="D177" s="502"/>
      <c r="E177" s="502"/>
      <c r="F177" s="500"/>
      <c r="G177" s="502"/>
      <c r="H177" s="502"/>
      <c r="I177" s="502"/>
      <c r="J177" s="502"/>
      <c r="K177" s="500"/>
      <c r="L177" s="502"/>
      <c r="M177" s="502"/>
      <c r="N177" s="502"/>
      <c r="O177" s="502"/>
      <c r="P177" s="504"/>
      <c r="Q177" s="234" t="s">
        <v>99</v>
      </c>
      <c r="R177" s="234" t="s">
        <v>100</v>
      </c>
      <c r="S177" s="502"/>
      <c r="T177" s="502"/>
      <c r="U177" s="502"/>
      <c r="V177" s="502"/>
    </row>
    <row r="178" spans="1:22" ht="34.5" customHeight="1">
      <c r="A178" s="348">
        <v>1</v>
      </c>
      <c r="B178" s="236" t="s">
        <v>626</v>
      </c>
      <c r="C178" s="238">
        <v>4.5</v>
      </c>
      <c r="D178" s="238">
        <v>5.8</v>
      </c>
      <c r="E178" s="238">
        <v>6</v>
      </c>
      <c r="F178" s="238">
        <v>6.1</v>
      </c>
      <c r="G178" s="238">
        <v>6.6</v>
      </c>
      <c r="H178" s="238">
        <v>5.4</v>
      </c>
      <c r="I178" s="238">
        <v>5.1</v>
      </c>
      <c r="J178" s="238">
        <v>7.2</v>
      </c>
      <c r="K178" s="238">
        <v>3.3</v>
      </c>
      <c r="L178" s="238">
        <v>6.1</v>
      </c>
      <c r="M178" s="238">
        <v>6.2</v>
      </c>
      <c r="N178" s="238" t="s">
        <v>101</v>
      </c>
      <c r="O178" s="238">
        <v>6.3</v>
      </c>
      <c r="P178" s="239">
        <v>5.7</v>
      </c>
      <c r="Q178" s="240" t="s">
        <v>48</v>
      </c>
      <c r="R178" s="241" t="s">
        <v>106</v>
      </c>
      <c r="S178" s="241"/>
      <c r="T178" s="242" t="s">
        <v>617</v>
      </c>
      <c r="U178" s="244"/>
      <c r="V178" s="244"/>
    </row>
    <row r="179" spans="1:22" ht="34.5" customHeight="1">
      <c r="A179" s="348">
        <v>2</v>
      </c>
      <c r="B179" s="236" t="s">
        <v>627</v>
      </c>
      <c r="C179" s="248">
        <v>3.5</v>
      </c>
      <c r="D179" s="238">
        <v>5.8</v>
      </c>
      <c r="E179" s="238">
        <v>6.1</v>
      </c>
      <c r="F179" s="238">
        <v>5.1</v>
      </c>
      <c r="G179" s="238">
        <v>6.4</v>
      </c>
      <c r="H179" s="248">
        <v>4.9</v>
      </c>
      <c r="I179" s="238">
        <v>4.8</v>
      </c>
      <c r="J179" s="238">
        <v>6.2</v>
      </c>
      <c r="K179" s="238">
        <v>2.4</v>
      </c>
      <c r="L179" s="238">
        <v>6.6</v>
      </c>
      <c r="M179" s="238">
        <v>5.3</v>
      </c>
      <c r="N179" s="238" t="s">
        <v>101</v>
      </c>
      <c r="O179" s="238">
        <v>5.7</v>
      </c>
      <c r="P179" s="239">
        <v>5.2</v>
      </c>
      <c r="Q179" s="240" t="s">
        <v>48</v>
      </c>
      <c r="R179" s="241" t="s">
        <v>106</v>
      </c>
      <c r="S179" s="241"/>
      <c r="T179" s="242" t="s">
        <v>699</v>
      </c>
      <c r="U179" s="244"/>
      <c r="V179" s="244"/>
    </row>
    <row r="180" spans="1:22" ht="34.5" customHeight="1">
      <c r="A180" s="348">
        <v>3</v>
      </c>
      <c r="B180" s="236" t="s">
        <v>628</v>
      </c>
      <c r="C180" s="238">
        <v>3.5</v>
      </c>
      <c r="D180" s="238">
        <v>6</v>
      </c>
      <c r="E180" s="238">
        <v>5.8</v>
      </c>
      <c r="F180" s="238">
        <v>6.1</v>
      </c>
      <c r="G180" s="238">
        <v>6.9</v>
      </c>
      <c r="H180" s="238">
        <v>5.1</v>
      </c>
      <c r="I180" s="238">
        <v>7.4</v>
      </c>
      <c r="J180" s="238">
        <v>6.5</v>
      </c>
      <c r="K180" s="238">
        <v>2.8</v>
      </c>
      <c r="L180" s="238">
        <v>6.5</v>
      </c>
      <c r="M180" s="238">
        <v>6.9</v>
      </c>
      <c r="N180" s="238" t="s">
        <v>101</v>
      </c>
      <c r="O180" s="238">
        <v>6.2</v>
      </c>
      <c r="P180" s="239">
        <v>5.8</v>
      </c>
      <c r="Q180" s="240" t="s">
        <v>48</v>
      </c>
      <c r="R180" s="241" t="s">
        <v>106</v>
      </c>
      <c r="S180" s="241"/>
      <c r="T180" s="242" t="s">
        <v>617</v>
      </c>
      <c r="U180" s="244"/>
      <c r="V180" s="244"/>
    </row>
    <row r="181" spans="1:22" ht="34.5" customHeight="1">
      <c r="A181" s="348">
        <v>4</v>
      </c>
      <c r="B181" s="236" t="s">
        <v>629</v>
      </c>
      <c r="C181" s="238">
        <v>3</v>
      </c>
      <c r="D181" s="238">
        <v>5.8</v>
      </c>
      <c r="E181" s="238">
        <v>4.7</v>
      </c>
      <c r="F181" s="238">
        <v>4.4</v>
      </c>
      <c r="G181" s="238">
        <v>6.8</v>
      </c>
      <c r="H181" s="238">
        <v>5.8</v>
      </c>
      <c r="I181" s="238">
        <v>4.4</v>
      </c>
      <c r="J181" s="238">
        <v>6.2</v>
      </c>
      <c r="K181" s="238">
        <v>2.9</v>
      </c>
      <c r="L181" s="238">
        <v>6.6</v>
      </c>
      <c r="M181" s="238">
        <v>5.1</v>
      </c>
      <c r="N181" s="238" t="s">
        <v>101</v>
      </c>
      <c r="O181" s="238">
        <v>4.5</v>
      </c>
      <c r="P181" s="239">
        <v>5</v>
      </c>
      <c r="Q181" s="240" t="s">
        <v>48</v>
      </c>
      <c r="R181" s="241" t="s">
        <v>106</v>
      </c>
      <c r="S181" s="241"/>
      <c r="T181" s="242" t="s">
        <v>630</v>
      </c>
      <c r="U181" s="244"/>
      <c r="V181" s="244"/>
    </row>
    <row r="182" spans="3:22" ht="15">
      <c r="C182"/>
      <c r="D182" s="252"/>
      <c r="E182" s="252"/>
      <c r="F182" s="252"/>
      <c r="G182" s="521" t="s">
        <v>689</v>
      </c>
      <c r="H182" s="521"/>
      <c r="I182" s="521"/>
      <c r="J182" s="521"/>
      <c r="K182" s="521"/>
      <c r="L182" s="521"/>
      <c r="M182" s="521"/>
      <c r="N182" s="521"/>
      <c r="O182" s="521"/>
      <c r="P182" s="521"/>
      <c r="Q182" s="521"/>
      <c r="R182" s="521"/>
      <c r="S182" s="521"/>
      <c r="T182" s="521"/>
      <c r="U182" s="521"/>
      <c r="V182" s="327"/>
    </row>
    <row r="183" spans="1:22" ht="15.75" customHeight="1">
      <c r="A183" s="522" t="s">
        <v>709</v>
      </c>
      <c r="B183" s="522"/>
      <c r="C183" s="522"/>
      <c r="D183" s="522"/>
      <c r="E183" s="522"/>
      <c r="F183" s="522"/>
      <c r="G183" s="522"/>
      <c r="H183" s="522"/>
      <c r="I183" s="522"/>
      <c r="J183" s="522"/>
      <c r="K183" s="522"/>
      <c r="L183" s="522"/>
      <c r="M183" s="522"/>
      <c r="N183" s="252"/>
      <c r="O183" s="329"/>
      <c r="P183" s="330"/>
      <c r="Q183" s="513" t="s">
        <v>710</v>
      </c>
      <c r="R183" s="513"/>
      <c r="S183" s="513"/>
      <c r="T183" s="513"/>
      <c r="U183" s="513"/>
      <c r="V183" s="327"/>
    </row>
    <row r="184" spans="1:22" ht="15">
      <c r="A184" s="353"/>
      <c r="B184" s="321"/>
      <c r="C184" s="321"/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  <c r="R184" s="328"/>
      <c r="S184" s="328"/>
      <c r="T184" s="321"/>
      <c r="U184" s="327"/>
      <c r="V184" s="327"/>
    </row>
    <row r="185" spans="1:22" ht="15">
      <c r="A185" s="353"/>
      <c r="B185" s="321"/>
      <c r="C185" s="321"/>
      <c r="D185" s="321"/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8"/>
      <c r="S185" s="328"/>
      <c r="T185" s="321"/>
      <c r="U185" s="327"/>
      <c r="V185" s="327"/>
    </row>
    <row r="186" spans="1:22" ht="15">
      <c r="A186" s="353"/>
      <c r="B186" s="321"/>
      <c r="C186" s="321"/>
      <c r="D186" s="321"/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1"/>
      <c r="Q186" s="321"/>
      <c r="R186" s="328"/>
      <c r="S186" s="328"/>
      <c r="T186" s="321"/>
      <c r="U186" s="327"/>
      <c r="V186" s="327"/>
    </row>
    <row r="187" spans="1:22" ht="15">
      <c r="A187" s="353"/>
      <c r="B187" s="321"/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8"/>
      <c r="S187" s="328"/>
      <c r="T187" s="321"/>
      <c r="U187" s="327"/>
      <c r="V187" s="327"/>
    </row>
    <row r="188" spans="1:22" ht="15">
      <c r="A188" s="514" t="s">
        <v>683</v>
      </c>
      <c r="B188" s="514"/>
      <c r="C188" s="514"/>
      <c r="D188" s="514"/>
      <c r="E188" s="514"/>
      <c r="F188" s="514"/>
      <c r="G188" s="514"/>
      <c r="H188" s="514"/>
      <c r="I188" s="514"/>
      <c r="J188" s="514"/>
      <c r="K188" s="514"/>
      <c r="L188" s="514"/>
      <c r="M188" s="514"/>
      <c r="N188" s="514"/>
      <c r="O188" s="514"/>
      <c r="P188" s="514"/>
      <c r="Q188" s="514"/>
      <c r="R188" s="328"/>
      <c r="S188" s="328"/>
      <c r="T188" s="321"/>
      <c r="U188" s="327"/>
      <c r="V188" s="327"/>
    </row>
    <row r="189" spans="1:22" ht="15">
      <c r="A189" s="514" t="s">
        <v>708</v>
      </c>
      <c r="B189" s="514"/>
      <c r="C189" s="514"/>
      <c r="D189" s="514"/>
      <c r="E189" s="514"/>
      <c r="F189" s="514"/>
      <c r="G189" s="514"/>
      <c r="H189" s="514"/>
      <c r="I189" s="514"/>
      <c r="J189" s="514"/>
      <c r="K189" s="514"/>
      <c r="L189" s="514"/>
      <c r="M189" s="514"/>
      <c r="N189" s="514"/>
      <c r="O189" s="514"/>
      <c r="P189" s="514"/>
      <c r="Q189" s="514"/>
      <c r="R189" s="328"/>
      <c r="S189" s="328"/>
      <c r="T189" s="321"/>
      <c r="U189" s="327"/>
      <c r="V189" s="327"/>
    </row>
    <row r="190" spans="1:22" s="5" customFormat="1" ht="15.75">
      <c r="A190" s="354"/>
      <c r="B190" s="250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3"/>
      <c r="Q190" s="254"/>
      <c r="R190" s="255"/>
      <c r="S190" s="255"/>
      <c r="T190" s="342"/>
      <c r="U190" s="256"/>
      <c r="V190" s="256"/>
    </row>
    <row r="191" spans="1:22" s="5" customFormat="1" ht="15.75">
      <c r="A191" s="354"/>
      <c r="B191" s="250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3"/>
      <c r="Q191" s="254"/>
      <c r="R191" s="255"/>
      <c r="S191" s="255"/>
      <c r="T191" s="342"/>
      <c r="U191" s="256"/>
      <c r="V191" s="256"/>
    </row>
    <row r="192" spans="1:22" s="5" customFormat="1" ht="15.75">
      <c r="A192" s="354"/>
      <c r="B192" s="250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3"/>
      <c r="Q192" s="254"/>
      <c r="R192" s="255"/>
      <c r="S192" s="255"/>
      <c r="T192" s="342"/>
      <c r="U192" s="256"/>
      <c r="V192" s="256"/>
    </row>
    <row r="193" spans="1:22" s="5" customFormat="1" ht="15.75">
      <c r="A193" s="354"/>
      <c r="B193" s="250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3"/>
      <c r="Q193" s="254"/>
      <c r="R193" s="255"/>
      <c r="S193" s="255"/>
      <c r="T193" s="342"/>
      <c r="U193" s="256"/>
      <c r="V193" s="256"/>
    </row>
    <row r="194" spans="1:22" s="5" customFormat="1" ht="15.75">
      <c r="A194" s="354"/>
      <c r="B194" s="250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3"/>
      <c r="Q194" s="254"/>
      <c r="R194" s="255"/>
      <c r="S194" s="255"/>
      <c r="T194" s="342"/>
      <c r="U194" s="256"/>
      <c r="V194" s="256"/>
    </row>
    <row r="195" spans="1:22" s="5" customFormat="1" ht="15.75">
      <c r="A195" s="354"/>
      <c r="B195" s="250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3"/>
      <c r="Q195" s="254"/>
      <c r="R195" s="255"/>
      <c r="S195" s="255"/>
      <c r="T195" s="342"/>
      <c r="U195" s="256"/>
      <c r="V195" s="256"/>
    </row>
    <row r="196" spans="1:22" s="5" customFormat="1" ht="15.75">
      <c r="A196" s="354"/>
      <c r="B196" s="250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3"/>
      <c r="Q196" s="254"/>
      <c r="R196" s="255"/>
      <c r="S196" s="255"/>
      <c r="T196" s="342"/>
      <c r="U196" s="256"/>
      <c r="V196" s="256"/>
    </row>
    <row r="197" spans="1:22" s="5" customFormat="1" ht="15.75">
      <c r="A197" s="354"/>
      <c r="B197" s="250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3"/>
      <c r="Q197" s="254"/>
      <c r="R197" s="255"/>
      <c r="S197" s="255"/>
      <c r="T197" s="342"/>
      <c r="U197" s="256"/>
      <c r="V197" s="256"/>
    </row>
    <row r="198" spans="1:22" s="5" customFormat="1" ht="15.75">
      <c r="A198" s="354"/>
      <c r="B198" s="250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3"/>
      <c r="Q198" s="254"/>
      <c r="R198" s="255"/>
      <c r="S198" s="255"/>
      <c r="T198" s="342"/>
      <c r="U198" s="256"/>
      <c r="V198" s="256"/>
    </row>
    <row r="199" spans="1:22" ht="18.75">
      <c r="A199" s="526" t="s">
        <v>705</v>
      </c>
      <c r="B199" s="526"/>
      <c r="C199" s="526"/>
      <c r="D199" s="526"/>
      <c r="E199" s="526"/>
      <c r="F199" s="526"/>
      <c r="G199" s="526"/>
      <c r="H199" s="526"/>
      <c r="I199" s="526"/>
      <c r="J199" s="526"/>
      <c r="K199" s="526"/>
      <c r="L199" s="526"/>
      <c r="M199" s="526"/>
      <c r="N199" s="526"/>
      <c r="O199" s="526"/>
      <c r="P199" s="526"/>
      <c r="Q199" s="526"/>
      <c r="R199" s="526"/>
      <c r="S199" s="526"/>
      <c r="T199" s="526"/>
      <c r="U199" s="526"/>
      <c r="V199" s="526"/>
    </row>
    <row r="200" spans="1:22" ht="13.5">
      <c r="A200" s="498" t="s">
        <v>0</v>
      </c>
      <c r="B200" s="498" t="s">
        <v>84</v>
      </c>
      <c r="C200" s="500" t="s">
        <v>85</v>
      </c>
      <c r="D200" s="502" t="s">
        <v>86</v>
      </c>
      <c r="E200" s="502" t="s">
        <v>87</v>
      </c>
      <c r="F200" s="500" t="s">
        <v>88</v>
      </c>
      <c r="G200" s="502" t="s">
        <v>89</v>
      </c>
      <c r="H200" s="502" t="s">
        <v>90</v>
      </c>
      <c r="I200" s="502" t="s">
        <v>91</v>
      </c>
      <c r="J200" s="502" t="s">
        <v>92</v>
      </c>
      <c r="K200" s="500" t="s">
        <v>93</v>
      </c>
      <c r="L200" s="502" t="s">
        <v>94</v>
      </c>
      <c r="M200" s="502" t="s">
        <v>95</v>
      </c>
      <c r="N200" s="502" t="s">
        <v>96</v>
      </c>
      <c r="O200" s="502" t="s">
        <v>97</v>
      </c>
      <c r="P200" s="504" t="s">
        <v>643</v>
      </c>
      <c r="Q200" s="502" t="s">
        <v>653</v>
      </c>
      <c r="R200" s="502"/>
      <c r="S200" s="502" t="s">
        <v>687</v>
      </c>
      <c r="T200" s="502" t="s">
        <v>669</v>
      </c>
      <c r="U200" s="502" t="s">
        <v>670</v>
      </c>
      <c r="V200" s="502" t="s">
        <v>671</v>
      </c>
    </row>
    <row r="201" spans="1:22" ht="21" customHeight="1">
      <c r="A201" s="498"/>
      <c r="B201" s="498"/>
      <c r="C201" s="500"/>
      <c r="D201" s="502"/>
      <c r="E201" s="502"/>
      <c r="F201" s="500"/>
      <c r="G201" s="502"/>
      <c r="H201" s="502"/>
      <c r="I201" s="502"/>
      <c r="J201" s="502"/>
      <c r="K201" s="500"/>
      <c r="L201" s="502"/>
      <c r="M201" s="502"/>
      <c r="N201" s="502"/>
      <c r="O201" s="502"/>
      <c r="P201" s="504"/>
      <c r="Q201" s="234" t="s">
        <v>99</v>
      </c>
      <c r="R201" s="234" t="s">
        <v>100</v>
      </c>
      <c r="S201" s="502"/>
      <c r="T201" s="502"/>
      <c r="U201" s="502"/>
      <c r="V201" s="502"/>
    </row>
    <row r="202" spans="1:22" ht="27.75" customHeight="1">
      <c r="A202" s="348">
        <v>1</v>
      </c>
      <c r="B202" s="236" t="s">
        <v>631</v>
      </c>
      <c r="C202" s="248">
        <v>3.6</v>
      </c>
      <c r="D202" s="238">
        <v>5.6</v>
      </c>
      <c r="E202" s="238">
        <v>6.2</v>
      </c>
      <c r="F202" s="238">
        <v>6.3</v>
      </c>
      <c r="G202" s="238">
        <v>5.4</v>
      </c>
      <c r="H202" s="248">
        <v>4.4</v>
      </c>
      <c r="I202" s="238">
        <v>4.9</v>
      </c>
      <c r="J202" s="238">
        <v>6.4</v>
      </c>
      <c r="K202" s="238">
        <v>3.4</v>
      </c>
      <c r="L202" s="238">
        <v>6.7</v>
      </c>
      <c r="M202" s="238">
        <v>5.6</v>
      </c>
      <c r="N202" s="238" t="s">
        <v>104</v>
      </c>
      <c r="O202" s="238">
        <v>6.3</v>
      </c>
      <c r="P202" s="239">
        <v>5.4</v>
      </c>
      <c r="Q202" s="240" t="s">
        <v>102</v>
      </c>
      <c r="R202" s="241" t="s">
        <v>106</v>
      </c>
      <c r="S202" s="241"/>
      <c r="T202" s="242" t="s">
        <v>702</v>
      </c>
      <c r="U202" s="244"/>
      <c r="V202" s="244"/>
    </row>
    <row r="203" spans="1:22" ht="27.75" customHeight="1">
      <c r="A203" s="348">
        <v>2</v>
      </c>
      <c r="B203" s="236" t="s">
        <v>632</v>
      </c>
      <c r="C203" s="248">
        <v>4.3</v>
      </c>
      <c r="D203" s="238">
        <v>5.1</v>
      </c>
      <c r="E203" s="238">
        <v>6.9</v>
      </c>
      <c r="F203" s="238">
        <v>6.4</v>
      </c>
      <c r="G203" s="238">
        <v>6.3</v>
      </c>
      <c r="H203" s="248">
        <v>4.5</v>
      </c>
      <c r="I203" s="238">
        <v>4.9</v>
      </c>
      <c r="J203" s="238">
        <v>5.6</v>
      </c>
      <c r="K203" s="238">
        <v>4.3</v>
      </c>
      <c r="L203" s="238">
        <v>6.9</v>
      </c>
      <c r="M203" s="238">
        <v>5.9</v>
      </c>
      <c r="N203" s="238" t="s">
        <v>104</v>
      </c>
      <c r="O203" s="238">
        <v>5.9</v>
      </c>
      <c r="P203" s="239">
        <v>5.6</v>
      </c>
      <c r="Q203" s="240" t="s">
        <v>102</v>
      </c>
      <c r="R203" s="241" t="s">
        <v>106</v>
      </c>
      <c r="S203" s="241"/>
      <c r="T203" s="242" t="s">
        <v>649</v>
      </c>
      <c r="U203" s="244"/>
      <c r="V203" s="244"/>
    </row>
    <row r="204" spans="1:22" ht="27.75" customHeight="1">
      <c r="A204" s="348">
        <v>3</v>
      </c>
      <c r="B204" s="236" t="s">
        <v>633</v>
      </c>
      <c r="C204" s="238">
        <v>3.9</v>
      </c>
      <c r="D204" s="238">
        <v>6.3</v>
      </c>
      <c r="E204" s="238">
        <v>7.1</v>
      </c>
      <c r="F204" s="238">
        <v>6.5</v>
      </c>
      <c r="G204" s="238">
        <v>6.8</v>
      </c>
      <c r="H204" s="238">
        <v>6.3</v>
      </c>
      <c r="I204" s="238">
        <v>5.3</v>
      </c>
      <c r="J204" s="238">
        <v>6.6</v>
      </c>
      <c r="K204" s="238">
        <v>4.5</v>
      </c>
      <c r="L204" s="238">
        <v>7.1</v>
      </c>
      <c r="M204" s="238">
        <v>7.7</v>
      </c>
      <c r="N204" s="238" t="s">
        <v>104</v>
      </c>
      <c r="O204" s="238">
        <v>7.2</v>
      </c>
      <c r="P204" s="239">
        <v>6.3</v>
      </c>
      <c r="Q204" s="240" t="s">
        <v>102</v>
      </c>
      <c r="R204" s="241" t="s">
        <v>106</v>
      </c>
      <c r="S204" s="241"/>
      <c r="T204" s="242" t="s">
        <v>649</v>
      </c>
      <c r="U204" s="244"/>
      <c r="V204" s="244"/>
    </row>
    <row r="205" spans="1:22" ht="27.75" customHeight="1">
      <c r="A205" s="348">
        <v>4</v>
      </c>
      <c r="B205" s="236" t="s">
        <v>634</v>
      </c>
      <c r="C205" s="248">
        <v>3.6</v>
      </c>
      <c r="D205" s="238">
        <v>5.3</v>
      </c>
      <c r="E205" s="238">
        <v>6.6</v>
      </c>
      <c r="F205" s="238">
        <v>5.7</v>
      </c>
      <c r="G205" s="238">
        <v>5</v>
      </c>
      <c r="H205" s="238">
        <v>3.4</v>
      </c>
      <c r="I205" s="238">
        <v>4.7</v>
      </c>
      <c r="J205" s="238">
        <v>5.5</v>
      </c>
      <c r="K205" s="238">
        <v>3.8</v>
      </c>
      <c r="L205" s="238">
        <v>6.5</v>
      </c>
      <c r="M205" s="238">
        <v>5.2</v>
      </c>
      <c r="N205" s="238" t="s">
        <v>104</v>
      </c>
      <c r="O205" s="238">
        <v>5.5</v>
      </c>
      <c r="P205" s="239">
        <v>5.1</v>
      </c>
      <c r="Q205" s="240" t="s">
        <v>102</v>
      </c>
      <c r="R205" s="241" t="s">
        <v>106</v>
      </c>
      <c r="S205" s="241"/>
      <c r="T205" s="242" t="s">
        <v>703</v>
      </c>
      <c r="U205" s="244"/>
      <c r="V205" s="244"/>
    </row>
    <row r="206" spans="1:22" ht="27.75" customHeight="1">
      <c r="A206" s="348">
        <v>5</v>
      </c>
      <c r="B206" s="236" t="s">
        <v>635</v>
      </c>
      <c r="C206" s="238">
        <v>6.3</v>
      </c>
      <c r="D206" s="238">
        <v>6.4</v>
      </c>
      <c r="E206" s="238">
        <v>7.1</v>
      </c>
      <c r="F206" s="238">
        <v>6.4</v>
      </c>
      <c r="G206" s="238">
        <v>7.2</v>
      </c>
      <c r="H206" s="238">
        <v>5.2</v>
      </c>
      <c r="I206" s="238">
        <v>7.3</v>
      </c>
      <c r="J206" s="238">
        <v>7.2</v>
      </c>
      <c r="K206" s="238">
        <v>7.9</v>
      </c>
      <c r="L206" s="238">
        <v>7.7</v>
      </c>
      <c r="M206" s="238">
        <v>5.5</v>
      </c>
      <c r="N206" s="238" t="s">
        <v>104</v>
      </c>
      <c r="O206" s="238">
        <v>7</v>
      </c>
      <c r="P206" s="239">
        <v>6.8</v>
      </c>
      <c r="Q206" s="240" t="s">
        <v>102</v>
      </c>
      <c r="R206" s="241" t="s">
        <v>106</v>
      </c>
      <c r="S206" s="241"/>
      <c r="T206" s="242" t="s">
        <v>649</v>
      </c>
      <c r="U206" s="244"/>
      <c r="V206" s="244"/>
    </row>
    <row r="207" spans="1:22" ht="27.75" customHeight="1">
      <c r="A207" s="348">
        <v>6</v>
      </c>
      <c r="B207" s="236" t="s">
        <v>636</v>
      </c>
      <c r="C207" s="248">
        <v>3.5</v>
      </c>
      <c r="D207" s="238">
        <v>4.8</v>
      </c>
      <c r="E207" s="238">
        <v>6.3</v>
      </c>
      <c r="F207" s="238">
        <v>6.1</v>
      </c>
      <c r="G207" s="238">
        <v>6.2</v>
      </c>
      <c r="H207" s="238">
        <v>3.1</v>
      </c>
      <c r="I207" s="238">
        <v>5.6</v>
      </c>
      <c r="J207" s="238">
        <v>5.4</v>
      </c>
      <c r="K207" s="238">
        <v>3.2</v>
      </c>
      <c r="L207" s="238">
        <v>6.4</v>
      </c>
      <c r="M207" s="238">
        <v>5.3</v>
      </c>
      <c r="N207" s="238" t="s">
        <v>104</v>
      </c>
      <c r="O207" s="238">
        <v>5.5</v>
      </c>
      <c r="P207" s="239">
        <v>5.1</v>
      </c>
      <c r="Q207" s="240" t="s">
        <v>102</v>
      </c>
      <c r="R207" s="241" t="s">
        <v>106</v>
      </c>
      <c r="S207" s="241"/>
      <c r="T207" s="350" t="s">
        <v>704</v>
      </c>
      <c r="U207" s="244"/>
      <c r="V207" s="244"/>
    </row>
    <row r="208" spans="1:22" ht="27.75" customHeight="1">
      <c r="A208" s="348">
        <v>7</v>
      </c>
      <c r="B208" s="236" t="s">
        <v>637</v>
      </c>
      <c r="C208" s="238">
        <v>5.7</v>
      </c>
      <c r="D208" s="238">
        <v>6.4</v>
      </c>
      <c r="E208" s="238">
        <v>7.4</v>
      </c>
      <c r="F208" s="238">
        <v>6.3</v>
      </c>
      <c r="G208" s="238">
        <v>7.2</v>
      </c>
      <c r="H208" s="238">
        <v>3.6</v>
      </c>
      <c r="I208" s="238">
        <v>6.5</v>
      </c>
      <c r="J208" s="238">
        <v>7</v>
      </c>
      <c r="K208" s="238">
        <v>4.6</v>
      </c>
      <c r="L208" s="238">
        <v>7</v>
      </c>
      <c r="M208" s="238">
        <v>6.7</v>
      </c>
      <c r="N208" s="238" t="s">
        <v>104</v>
      </c>
      <c r="O208" s="238">
        <v>6.9</v>
      </c>
      <c r="P208" s="239">
        <v>6.3</v>
      </c>
      <c r="Q208" s="240" t="s">
        <v>102</v>
      </c>
      <c r="R208" s="241" t="s">
        <v>106</v>
      </c>
      <c r="S208" s="241"/>
      <c r="T208" s="242" t="s">
        <v>649</v>
      </c>
      <c r="U208" s="244"/>
      <c r="V208" s="244"/>
    </row>
    <row r="209" spans="1:22" ht="27.75" customHeight="1">
      <c r="A209" s="348">
        <v>8</v>
      </c>
      <c r="B209" s="236" t="s">
        <v>638</v>
      </c>
      <c r="C209" s="238">
        <v>6.5</v>
      </c>
      <c r="D209" s="238">
        <v>6.1</v>
      </c>
      <c r="E209" s="238">
        <v>7.2</v>
      </c>
      <c r="F209" s="238">
        <v>7.3</v>
      </c>
      <c r="G209" s="238">
        <v>7</v>
      </c>
      <c r="H209" s="238">
        <v>3.9</v>
      </c>
      <c r="I209" s="238">
        <v>5.3</v>
      </c>
      <c r="J209" s="238">
        <v>6.9</v>
      </c>
      <c r="K209" s="238">
        <v>5.1</v>
      </c>
      <c r="L209" s="238">
        <v>7.4</v>
      </c>
      <c r="M209" s="238">
        <v>7.4</v>
      </c>
      <c r="N209" s="238" t="s">
        <v>104</v>
      </c>
      <c r="O209" s="238">
        <v>6.9</v>
      </c>
      <c r="P209" s="239">
        <v>6.4</v>
      </c>
      <c r="Q209" s="240" t="s">
        <v>102</v>
      </c>
      <c r="R209" s="241" t="s">
        <v>106</v>
      </c>
      <c r="S209" s="241"/>
      <c r="T209" s="242" t="s">
        <v>649</v>
      </c>
      <c r="U209" s="244"/>
      <c r="V209" s="244"/>
    </row>
    <row r="210" spans="1:22" ht="27.75" customHeight="1">
      <c r="A210" s="348">
        <v>9</v>
      </c>
      <c r="B210" s="236" t="s">
        <v>639</v>
      </c>
      <c r="C210" s="238">
        <v>4.9</v>
      </c>
      <c r="D210" s="238">
        <v>5.9</v>
      </c>
      <c r="E210" s="238">
        <v>6.9</v>
      </c>
      <c r="F210" s="238">
        <v>6</v>
      </c>
      <c r="G210" s="238">
        <v>6.5</v>
      </c>
      <c r="H210" s="238">
        <v>5.5</v>
      </c>
      <c r="I210" s="238">
        <v>4.7</v>
      </c>
      <c r="J210" s="238">
        <v>6.7</v>
      </c>
      <c r="K210" s="238">
        <v>4.3</v>
      </c>
      <c r="L210" s="238">
        <v>6.8</v>
      </c>
      <c r="M210" s="238">
        <v>6.5</v>
      </c>
      <c r="N210" s="238" t="s">
        <v>104</v>
      </c>
      <c r="O210" s="238">
        <v>6.8</v>
      </c>
      <c r="P210" s="239">
        <v>6</v>
      </c>
      <c r="Q210" s="240" t="s">
        <v>102</v>
      </c>
      <c r="R210" s="241" t="s">
        <v>106</v>
      </c>
      <c r="S210" s="241"/>
      <c r="T210" s="242" t="s">
        <v>649</v>
      </c>
      <c r="U210" s="244"/>
      <c r="V210" s="244"/>
    </row>
    <row r="211" spans="3:22" ht="15">
      <c r="C211"/>
      <c r="D211" s="252"/>
      <c r="E211" s="252"/>
      <c r="F211" s="252"/>
      <c r="G211" s="521" t="s">
        <v>689</v>
      </c>
      <c r="H211" s="521"/>
      <c r="I211" s="521"/>
      <c r="J211" s="521"/>
      <c r="K211" s="521"/>
      <c r="L211" s="521"/>
      <c r="M211" s="521"/>
      <c r="N211" s="521"/>
      <c r="O211" s="521"/>
      <c r="P211" s="521"/>
      <c r="Q211" s="521"/>
      <c r="R211" s="521"/>
      <c r="S211" s="521"/>
      <c r="T211" s="521"/>
      <c r="U211" s="521"/>
      <c r="V211" s="327"/>
    </row>
    <row r="212" spans="1:22" ht="15.75" customHeight="1">
      <c r="A212" s="522" t="s">
        <v>709</v>
      </c>
      <c r="B212" s="522"/>
      <c r="C212" s="522"/>
      <c r="D212" s="522"/>
      <c r="E212" s="522"/>
      <c r="F212" s="522"/>
      <c r="G212" s="522"/>
      <c r="H212" s="522"/>
      <c r="I212" s="522"/>
      <c r="J212" s="522"/>
      <c r="K212" s="522"/>
      <c r="L212" s="522"/>
      <c r="M212" s="522"/>
      <c r="N212" s="252"/>
      <c r="O212" s="329"/>
      <c r="P212" s="330"/>
      <c r="Q212" s="513" t="s">
        <v>710</v>
      </c>
      <c r="R212" s="513"/>
      <c r="S212" s="513"/>
      <c r="T212" s="513"/>
      <c r="U212" s="513"/>
      <c r="V212" s="327"/>
    </row>
    <row r="213" spans="1:22" ht="15">
      <c r="A213" s="353"/>
      <c r="B213" s="321"/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321"/>
      <c r="O213" s="321"/>
      <c r="P213" s="321"/>
      <c r="Q213" s="321"/>
      <c r="R213" s="328"/>
      <c r="S213" s="328"/>
      <c r="T213" s="321"/>
      <c r="U213" s="327"/>
      <c r="V213" s="327"/>
    </row>
    <row r="214" spans="1:22" ht="15">
      <c r="A214" s="353"/>
      <c r="B214" s="321"/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8"/>
      <c r="S214" s="328"/>
      <c r="T214" s="321"/>
      <c r="U214" s="327"/>
      <c r="V214" s="327"/>
    </row>
    <row r="215" spans="1:22" ht="15">
      <c r="A215" s="353"/>
      <c r="B215" s="321"/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8"/>
      <c r="S215" s="328"/>
      <c r="T215" s="321"/>
      <c r="U215" s="327"/>
      <c r="V215" s="327"/>
    </row>
    <row r="216" spans="1:22" ht="15">
      <c r="A216" s="353"/>
      <c r="B216" s="321"/>
      <c r="C216" s="321"/>
      <c r="D216" s="321"/>
      <c r="E216" s="321"/>
      <c r="F216" s="321"/>
      <c r="G216" s="321"/>
      <c r="H216" s="321"/>
      <c r="I216" s="321"/>
      <c r="J216" s="321"/>
      <c r="K216" s="321"/>
      <c r="L216" s="321"/>
      <c r="M216" s="321"/>
      <c r="N216" s="321"/>
      <c r="O216" s="321"/>
      <c r="P216" s="321"/>
      <c r="Q216" s="321"/>
      <c r="R216" s="328"/>
      <c r="S216" s="328"/>
      <c r="T216" s="321"/>
      <c r="U216" s="327"/>
      <c r="V216" s="327"/>
    </row>
    <row r="217" spans="1:22" ht="15">
      <c r="A217" s="514" t="s">
        <v>683</v>
      </c>
      <c r="B217" s="514"/>
      <c r="C217" s="514"/>
      <c r="D217" s="514"/>
      <c r="E217" s="514"/>
      <c r="F217" s="514"/>
      <c r="G217" s="514"/>
      <c r="H217" s="514"/>
      <c r="I217" s="514"/>
      <c r="J217" s="514"/>
      <c r="K217" s="514"/>
      <c r="L217" s="514"/>
      <c r="M217" s="514"/>
      <c r="N217" s="514"/>
      <c r="O217" s="514"/>
      <c r="P217" s="514"/>
      <c r="Q217" s="514"/>
      <c r="R217" s="328"/>
      <c r="S217" s="328"/>
      <c r="T217" s="321"/>
      <c r="U217" s="327"/>
      <c r="V217" s="327"/>
    </row>
    <row r="218" spans="1:22" ht="15">
      <c r="A218" s="514" t="s">
        <v>708</v>
      </c>
      <c r="B218" s="514"/>
      <c r="C218" s="514"/>
      <c r="D218" s="514"/>
      <c r="E218" s="514"/>
      <c r="F218" s="514"/>
      <c r="G218" s="514"/>
      <c r="H218" s="514"/>
      <c r="I218" s="514"/>
      <c r="J218" s="514"/>
      <c r="K218" s="514"/>
      <c r="L218" s="514"/>
      <c r="M218" s="514"/>
      <c r="N218" s="514"/>
      <c r="O218" s="514"/>
      <c r="P218" s="514"/>
      <c r="Q218" s="514"/>
      <c r="R218" s="328"/>
      <c r="S218" s="328"/>
      <c r="T218" s="321"/>
      <c r="U218" s="327"/>
      <c r="V218" s="327"/>
    </row>
    <row r="219" spans="1:22" s="5" customFormat="1" ht="15.75">
      <c r="A219" s="354"/>
      <c r="B219" s="250"/>
      <c r="C219" s="349"/>
      <c r="D219" s="252"/>
      <c r="E219" s="252"/>
      <c r="F219" s="252"/>
      <c r="G219" s="252"/>
      <c r="H219" s="349"/>
      <c r="I219" s="252"/>
      <c r="J219" s="252"/>
      <c r="K219" s="252"/>
      <c r="L219" s="252"/>
      <c r="M219" s="252"/>
      <c r="N219" s="252"/>
      <c r="O219" s="252"/>
      <c r="P219" s="253"/>
      <c r="Q219" s="254"/>
      <c r="R219" s="255"/>
      <c r="S219" s="255"/>
      <c r="T219" s="342"/>
      <c r="U219" s="256"/>
      <c r="V219" s="256"/>
    </row>
    <row r="220" spans="1:22" s="5" customFormat="1" ht="15.75">
      <c r="A220" s="354"/>
      <c r="B220" s="250"/>
      <c r="C220" s="349"/>
      <c r="D220" s="252"/>
      <c r="E220" s="252"/>
      <c r="F220" s="252"/>
      <c r="G220" s="252"/>
      <c r="H220" s="349"/>
      <c r="I220" s="252"/>
      <c r="J220" s="252"/>
      <c r="K220" s="252"/>
      <c r="L220" s="252"/>
      <c r="M220" s="252"/>
      <c r="N220" s="252"/>
      <c r="O220" s="252"/>
      <c r="P220" s="253"/>
      <c r="Q220" s="254"/>
      <c r="R220" s="255"/>
      <c r="S220" s="255"/>
      <c r="T220" s="342"/>
      <c r="U220" s="256"/>
      <c r="V220" s="256"/>
    </row>
    <row r="221" spans="1:22" s="5" customFormat="1" ht="15.75">
      <c r="A221" s="354"/>
      <c r="B221" s="250"/>
      <c r="C221" s="349"/>
      <c r="D221" s="252"/>
      <c r="E221" s="252"/>
      <c r="F221" s="252"/>
      <c r="G221" s="252"/>
      <c r="H221" s="349"/>
      <c r="I221" s="252"/>
      <c r="J221" s="252"/>
      <c r="K221" s="252"/>
      <c r="L221" s="252"/>
      <c r="M221" s="252"/>
      <c r="N221" s="252"/>
      <c r="O221" s="252"/>
      <c r="P221" s="253"/>
      <c r="Q221" s="254"/>
      <c r="R221" s="255"/>
      <c r="S221" s="255"/>
      <c r="T221" s="342"/>
      <c r="U221" s="256"/>
      <c r="V221" s="256"/>
    </row>
    <row r="222" spans="1:22" ht="15.75">
      <c r="A222" s="354"/>
      <c r="B222" s="250"/>
      <c r="C222" s="259"/>
      <c r="D222" s="259"/>
      <c r="E222" s="259"/>
      <c r="F222" s="259"/>
      <c r="G222" s="259"/>
      <c r="H222" s="259"/>
      <c r="I222" s="259"/>
      <c r="J222" s="252"/>
      <c r="K222" s="252"/>
      <c r="L222" s="252"/>
      <c r="M222" s="252"/>
      <c r="N222" s="252"/>
      <c r="O222" s="252"/>
      <c r="P222" s="253"/>
      <c r="Q222" s="254"/>
      <c r="R222" s="255"/>
      <c r="S222" s="255"/>
      <c r="T222" s="256"/>
      <c r="U222" s="256"/>
      <c r="V222" s="256"/>
    </row>
    <row r="223" spans="1:22" ht="18.75">
      <c r="A223" s="526" t="s">
        <v>706</v>
      </c>
      <c r="B223" s="526"/>
      <c r="C223" s="526"/>
      <c r="D223" s="526"/>
      <c r="E223" s="526"/>
      <c r="F223" s="526"/>
      <c r="G223" s="526"/>
      <c r="H223" s="526"/>
      <c r="I223" s="526"/>
      <c r="J223" s="526"/>
      <c r="K223" s="526"/>
      <c r="L223" s="526"/>
      <c r="M223" s="526"/>
      <c r="N223" s="526"/>
      <c r="O223" s="526"/>
      <c r="P223" s="526"/>
      <c r="Q223" s="526"/>
      <c r="R223" s="526"/>
      <c r="S223" s="526"/>
      <c r="T223" s="526"/>
      <c r="U223" s="526"/>
      <c r="V223" s="526"/>
    </row>
    <row r="224" spans="1:22" ht="13.5">
      <c r="A224" s="498" t="s">
        <v>0</v>
      </c>
      <c r="B224" s="498" t="s">
        <v>84</v>
      </c>
      <c r="C224" s="500" t="s">
        <v>85</v>
      </c>
      <c r="D224" s="502" t="s">
        <v>86</v>
      </c>
      <c r="E224" s="502" t="s">
        <v>87</v>
      </c>
      <c r="F224" s="500" t="s">
        <v>88</v>
      </c>
      <c r="G224" s="502" t="s">
        <v>89</v>
      </c>
      <c r="H224" s="502" t="s">
        <v>90</v>
      </c>
      <c r="I224" s="502" t="s">
        <v>91</v>
      </c>
      <c r="J224" s="502" t="s">
        <v>92</v>
      </c>
      <c r="K224" s="500" t="s">
        <v>93</v>
      </c>
      <c r="L224" s="502" t="s">
        <v>94</v>
      </c>
      <c r="M224" s="502" t="s">
        <v>95</v>
      </c>
      <c r="N224" s="502" t="s">
        <v>96</v>
      </c>
      <c r="O224" s="502" t="s">
        <v>97</v>
      </c>
      <c r="P224" s="504" t="s">
        <v>643</v>
      </c>
      <c r="Q224" s="502" t="s">
        <v>653</v>
      </c>
      <c r="R224" s="502"/>
      <c r="S224" s="502" t="s">
        <v>687</v>
      </c>
      <c r="T224" s="502" t="s">
        <v>669</v>
      </c>
      <c r="U224" s="502" t="s">
        <v>670</v>
      </c>
      <c r="V224" s="502" t="s">
        <v>671</v>
      </c>
    </row>
    <row r="225" spans="1:22" ht="28.5" customHeight="1">
      <c r="A225" s="498"/>
      <c r="B225" s="498"/>
      <c r="C225" s="500"/>
      <c r="D225" s="502"/>
      <c r="E225" s="502"/>
      <c r="F225" s="500"/>
      <c r="G225" s="502"/>
      <c r="H225" s="502"/>
      <c r="I225" s="502"/>
      <c r="J225" s="502"/>
      <c r="K225" s="500"/>
      <c r="L225" s="502"/>
      <c r="M225" s="502"/>
      <c r="N225" s="502"/>
      <c r="O225" s="502"/>
      <c r="P225" s="504"/>
      <c r="Q225" s="234" t="s">
        <v>99</v>
      </c>
      <c r="R225" s="234" t="s">
        <v>100</v>
      </c>
      <c r="S225" s="502"/>
      <c r="T225" s="502"/>
      <c r="U225" s="502"/>
      <c r="V225" s="502"/>
    </row>
    <row r="226" spans="1:22" ht="34.5" customHeight="1">
      <c r="A226" s="357">
        <v>1</v>
      </c>
      <c r="B226" s="236" t="s">
        <v>620</v>
      </c>
      <c r="C226" s="248">
        <v>4.1</v>
      </c>
      <c r="D226" s="238">
        <v>4.1</v>
      </c>
      <c r="E226" s="238">
        <v>5.3</v>
      </c>
      <c r="F226" s="238">
        <v>5.3</v>
      </c>
      <c r="G226" s="238">
        <v>4.6</v>
      </c>
      <c r="H226" s="248">
        <v>4</v>
      </c>
      <c r="I226" s="238">
        <v>7.5</v>
      </c>
      <c r="J226" s="238">
        <v>5.3</v>
      </c>
      <c r="K226" s="238">
        <v>4.1</v>
      </c>
      <c r="L226" s="238">
        <v>6.2</v>
      </c>
      <c r="M226" s="238">
        <v>5.5</v>
      </c>
      <c r="N226" s="238" t="s">
        <v>101</v>
      </c>
      <c r="O226" s="238">
        <v>7</v>
      </c>
      <c r="P226" s="239">
        <v>5.3</v>
      </c>
      <c r="Q226" s="240" t="s">
        <v>105</v>
      </c>
      <c r="R226" s="241" t="s">
        <v>106</v>
      </c>
      <c r="S226" s="241" t="s">
        <v>707</v>
      </c>
      <c r="T226" s="242"/>
      <c r="U226" s="244"/>
      <c r="V226" s="244"/>
    </row>
    <row r="227" spans="1:22" ht="34.5" customHeight="1">
      <c r="A227" s="357">
        <v>2</v>
      </c>
      <c r="B227" s="236" t="s">
        <v>621</v>
      </c>
      <c r="C227" s="238">
        <v>3.6</v>
      </c>
      <c r="D227" s="238">
        <v>2.7</v>
      </c>
      <c r="E227" s="238">
        <v>5.4</v>
      </c>
      <c r="F227" s="238">
        <v>3.5</v>
      </c>
      <c r="G227" s="238">
        <v>5.2</v>
      </c>
      <c r="H227" s="238">
        <v>5.3</v>
      </c>
      <c r="I227" s="238">
        <v>8.1</v>
      </c>
      <c r="J227" s="238">
        <v>5.1</v>
      </c>
      <c r="K227" s="238">
        <v>4.3</v>
      </c>
      <c r="L227" s="238">
        <v>5.7</v>
      </c>
      <c r="M227" s="238">
        <v>6.5</v>
      </c>
      <c r="N227" s="238" t="s">
        <v>101</v>
      </c>
      <c r="O227" s="238">
        <v>7.5</v>
      </c>
      <c r="P227" s="239">
        <v>5.2</v>
      </c>
      <c r="Q227" s="240" t="s">
        <v>48</v>
      </c>
      <c r="R227" s="241" t="s">
        <v>106</v>
      </c>
      <c r="S227" s="241" t="s">
        <v>707</v>
      </c>
      <c r="T227" s="242" t="s">
        <v>607</v>
      </c>
      <c r="U227" s="244"/>
      <c r="V227" s="244"/>
    </row>
    <row r="228" spans="1:22" ht="34.5" customHeight="1">
      <c r="A228" s="357">
        <v>3</v>
      </c>
      <c r="B228" s="236" t="s">
        <v>622</v>
      </c>
      <c r="C228" s="238">
        <v>1.2</v>
      </c>
      <c r="D228" s="238">
        <v>2.2</v>
      </c>
      <c r="E228" s="238">
        <v>5.2</v>
      </c>
      <c r="F228" s="238">
        <v>2.3</v>
      </c>
      <c r="G228" s="238">
        <v>4.7</v>
      </c>
      <c r="H228" s="238">
        <v>3.7</v>
      </c>
      <c r="I228" s="238">
        <v>7</v>
      </c>
      <c r="J228" s="238">
        <v>5.3</v>
      </c>
      <c r="K228" s="238">
        <v>3</v>
      </c>
      <c r="L228" s="238">
        <v>5.9</v>
      </c>
      <c r="M228" s="238">
        <v>2.7</v>
      </c>
      <c r="N228" s="238" t="s">
        <v>101</v>
      </c>
      <c r="O228" s="238">
        <v>8</v>
      </c>
      <c r="P228" s="239">
        <v>4.3</v>
      </c>
      <c r="Q228" s="240" t="s">
        <v>113</v>
      </c>
      <c r="R228" s="241" t="s">
        <v>50</v>
      </c>
      <c r="S228" s="241" t="s">
        <v>688</v>
      </c>
      <c r="T228" s="242"/>
      <c r="U228" s="351"/>
      <c r="V228" s="351"/>
    </row>
    <row r="229" spans="1:22" ht="34.5" customHeight="1">
      <c r="A229" s="357">
        <v>4</v>
      </c>
      <c r="B229" s="236" t="s">
        <v>623</v>
      </c>
      <c r="C229" s="248">
        <v>4.6</v>
      </c>
      <c r="D229" s="238">
        <v>4.5</v>
      </c>
      <c r="E229" s="238">
        <v>5</v>
      </c>
      <c r="F229" s="238">
        <v>5.7</v>
      </c>
      <c r="G229" s="238">
        <v>5.1</v>
      </c>
      <c r="H229" s="248">
        <v>4.7</v>
      </c>
      <c r="I229" s="238">
        <v>7.1</v>
      </c>
      <c r="J229" s="238">
        <v>5.7</v>
      </c>
      <c r="K229" s="238">
        <v>4.2</v>
      </c>
      <c r="L229" s="238">
        <v>6.9</v>
      </c>
      <c r="M229" s="238">
        <v>6.4</v>
      </c>
      <c r="N229" s="238" t="s">
        <v>101</v>
      </c>
      <c r="O229" s="238">
        <v>7.4</v>
      </c>
      <c r="P229" s="239">
        <v>5.6</v>
      </c>
      <c r="Q229" s="240" t="s">
        <v>105</v>
      </c>
      <c r="R229" s="241" t="s">
        <v>106</v>
      </c>
      <c r="S229" s="241" t="s">
        <v>707</v>
      </c>
      <c r="T229" s="242"/>
      <c r="U229" s="244"/>
      <c r="V229" s="244"/>
    </row>
    <row r="230" spans="1:22" ht="34.5" customHeight="1">
      <c r="A230" s="357">
        <v>5</v>
      </c>
      <c r="B230" s="236" t="s">
        <v>624</v>
      </c>
      <c r="C230" s="238">
        <v>5.2</v>
      </c>
      <c r="D230" s="238">
        <v>2.6</v>
      </c>
      <c r="E230" s="238">
        <v>6.3</v>
      </c>
      <c r="F230" s="238">
        <v>7.4</v>
      </c>
      <c r="G230" s="238">
        <v>5.3</v>
      </c>
      <c r="H230" s="238">
        <v>5.4</v>
      </c>
      <c r="I230" s="238">
        <v>7.5</v>
      </c>
      <c r="J230" s="238">
        <v>6.1</v>
      </c>
      <c r="K230" s="238">
        <v>4.2</v>
      </c>
      <c r="L230" s="238">
        <v>6.7</v>
      </c>
      <c r="M230" s="238">
        <v>5.4</v>
      </c>
      <c r="N230" s="238" t="s">
        <v>101</v>
      </c>
      <c r="O230" s="238">
        <v>7.2</v>
      </c>
      <c r="P230" s="239">
        <v>5.8</v>
      </c>
      <c r="Q230" s="240" t="s">
        <v>105</v>
      </c>
      <c r="R230" s="241" t="s">
        <v>106</v>
      </c>
      <c r="S230" s="241" t="s">
        <v>707</v>
      </c>
      <c r="T230" s="242" t="s">
        <v>607</v>
      </c>
      <c r="U230" s="244"/>
      <c r="V230" s="244"/>
    </row>
    <row r="231" spans="1:22" ht="34.5" customHeight="1">
      <c r="A231" s="357">
        <v>6</v>
      </c>
      <c r="B231" s="236" t="s">
        <v>625</v>
      </c>
      <c r="C231" s="238">
        <v>4.6</v>
      </c>
      <c r="D231" s="238">
        <v>3.4</v>
      </c>
      <c r="E231" s="238">
        <v>5.4</v>
      </c>
      <c r="F231" s="238">
        <v>6.5</v>
      </c>
      <c r="G231" s="238">
        <v>7</v>
      </c>
      <c r="H231" s="238">
        <v>7.1</v>
      </c>
      <c r="I231" s="238">
        <v>8.7</v>
      </c>
      <c r="J231" s="238">
        <v>6.5</v>
      </c>
      <c r="K231" s="238">
        <v>4.3</v>
      </c>
      <c r="L231" s="238">
        <v>7.3</v>
      </c>
      <c r="M231" s="238">
        <v>7.2</v>
      </c>
      <c r="N231" s="238" t="s">
        <v>101</v>
      </c>
      <c r="O231" s="238">
        <v>7.4</v>
      </c>
      <c r="P231" s="239">
        <v>6.3</v>
      </c>
      <c r="Q231" s="240" t="s">
        <v>105</v>
      </c>
      <c r="R231" s="241" t="s">
        <v>106</v>
      </c>
      <c r="S231" s="241" t="s">
        <v>707</v>
      </c>
      <c r="T231" s="242" t="s">
        <v>607</v>
      </c>
      <c r="U231" s="244"/>
      <c r="V231" s="244"/>
    </row>
    <row r="232" spans="3:22" ht="15">
      <c r="C232"/>
      <c r="D232" s="252"/>
      <c r="E232" s="252"/>
      <c r="F232" s="252"/>
      <c r="G232" s="521" t="s">
        <v>689</v>
      </c>
      <c r="H232" s="521"/>
      <c r="I232" s="521"/>
      <c r="J232" s="521"/>
      <c r="K232" s="521"/>
      <c r="L232" s="521"/>
      <c r="M232" s="521"/>
      <c r="N232" s="521"/>
      <c r="O232" s="521"/>
      <c r="P232" s="521"/>
      <c r="Q232" s="521"/>
      <c r="R232" s="521"/>
      <c r="S232" s="521"/>
      <c r="T232" s="521"/>
      <c r="U232" s="521"/>
      <c r="V232" s="327"/>
    </row>
    <row r="233" spans="1:22" ht="15.75" customHeight="1">
      <c r="A233" s="522" t="s">
        <v>709</v>
      </c>
      <c r="B233" s="522"/>
      <c r="C233" s="522"/>
      <c r="D233" s="522"/>
      <c r="E233" s="522"/>
      <c r="F233" s="522"/>
      <c r="G233" s="522"/>
      <c r="H233" s="522"/>
      <c r="I233" s="522"/>
      <c r="J233" s="522"/>
      <c r="K233" s="522"/>
      <c r="L233" s="522"/>
      <c r="M233" s="522"/>
      <c r="N233" s="252"/>
      <c r="O233" s="329"/>
      <c r="P233" s="330"/>
      <c r="Q233" s="513" t="s">
        <v>710</v>
      </c>
      <c r="R233" s="513"/>
      <c r="S233" s="513"/>
      <c r="T233" s="513"/>
      <c r="U233" s="513"/>
      <c r="V233" s="327"/>
    </row>
    <row r="234" spans="1:22" ht="15">
      <c r="A234" s="353"/>
      <c r="B234" s="321"/>
      <c r="C234" s="321"/>
      <c r="D234" s="321"/>
      <c r="E234" s="321"/>
      <c r="F234" s="321"/>
      <c r="G234" s="321"/>
      <c r="H234" s="321"/>
      <c r="I234" s="321"/>
      <c r="J234" s="321"/>
      <c r="K234" s="321"/>
      <c r="L234" s="321"/>
      <c r="M234" s="321"/>
      <c r="N234" s="321"/>
      <c r="O234" s="321"/>
      <c r="P234" s="321"/>
      <c r="Q234" s="321"/>
      <c r="R234" s="328"/>
      <c r="S234" s="328"/>
      <c r="T234" s="321"/>
      <c r="U234" s="327"/>
      <c r="V234" s="327"/>
    </row>
    <row r="235" spans="1:22" ht="15">
      <c r="A235" s="353"/>
      <c r="B235" s="321"/>
      <c r="C235" s="321"/>
      <c r="D235" s="321"/>
      <c r="E235" s="321"/>
      <c r="F235" s="321"/>
      <c r="G235" s="321"/>
      <c r="H235" s="321"/>
      <c r="I235" s="321"/>
      <c r="J235" s="321"/>
      <c r="K235" s="321"/>
      <c r="L235" s="321"/>
      <c r="M235" s="321"/>
      <c r="N235" s="321"/>
      <c r="O235" s="321"/>
      <c r="P235" s="321"/>
      <c r="Q235" s="321"/>
      <c r="R235" s="328"/>
      <c r="S235" s="328"/>
      <c r="T235" s="321"/>
      <c r="U235" s="327"/>
      <c r="V235" s="327"/>
    </row>
    <row r="236" spans="1:22" ht="15">
      <c r="A236" s="353"/>
      <c r="B236" s="321"/>
      <c r="C236" s="321"/>
      <c r="D236" s="321"/>
      <c r="E236" s="321"/>
      <c r="F236" s="321"/>
      <c r="G236" s="321"/>
      <c r="H236" s="321"/>
      <c r="I236" s="321"/>
      <c r="J236" s="321"/>
      <c r="K236" s="321"/>
      <c r="L236" s="321"/>
      <c r="M236" s="321"/>
      <c r="N236" s="321"/>
      <c r="O236" s="321"/>
      <c r="P236" s="321"/>
      <c r="Q236" s="321"/>
      <c r="R236" s="328"/>
      <c r="S236" s="328"/>
      <c r="T236" s="321"/>
      <c r="U236" s="327"/>
      <c r="V236" s="327"/>
    </row>
    <row r="237" spans="1:22" ht="15">
      <c r="A237" s="353"/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  <c r="M237" s="321"/>
      <c r="N237" s="321"/>
      <c r="O237" s="321"/>
      <c r="P237" s="321"/>
      <c r="Q237" s="321"/>
      <c r="R237" s="328"/>
      <c r="S237" s="328"/>
      <c r="T237" s="321"/>
      <c r="U237" s="327"/>
      <c r="V237" s="327"/>
    </row>
    <row r="238" spans="1:22" ht="15">
      <c r="A238" s="514" t="s">
        <v>683</v>
      </c>
      <c r="B238" s="514"/>
      <c r="C238" s="514"/>
      <c r="D238" s="514"/>
      <c r="E238" s="514"/>
      <c r="F238" s="514"/>
      <c r="G238" s="514"/>
      <c r="H238" s="514"/>
      <c r="I238" s="514"/>
      <c r="J238" s="514"/>
      <c r="K238" s="514"/>
      <c r="L238" s="514"/>
      <c r="M238" s="514"/>
      <c r="N238" s="514"/>
      <c r="O238" s="514"/>
      <c r="P238" s="514"/>
      <c r="Q238" s="514"/>
      <c r="R238" s="328"/>
      <c r="S238" s="328"/>
      <c r="T238" s="321"/>
      <c r="U238" s="327"/>
      <c r="V238" s="327"/>
    </row>
    <row r="239" spans="1:22" ht="15">
      <c r="A239" s="514" t="s">
        <v>700</v>
      </c>
      <c r="B239" s="514"/>
      <c r="C239" s="514"/>
      <c r="D239" s="514"/>
      <c r="E239" s="514"/>
      <c r="F239" s="514"/>
      <c r="G239" s="514"/>
      <c r="H239" s="514"/>
      <c r="I239" s="514"/>
      <c r="J239" s="514"/>
      <c r="K239" s="514"/>
      <c r="L239" s="514"/>
      <c r="M239" s="514"/>
      <c r="N239" s="514"/>
      <c r="O239" s="514"/>
      <c r="P239" s="514"/>
      <c r="Q239" s="514"/>
      <c r="R239" s="328"/>
      <c r="S239" s="328"/>
      <c r="T239" s="321"/>
      <c r="U239" s="327"/>
      <c r="V239" s="327"/>
    </row>
    <row r="240" spans="1:22" ht="15.75">
      <c r="A240" s="354"/>
      <c r="B240" s="250"/>
      <c r="C240" s="349"/>
      <c r="D240" s="252"/>
      <c r="E240" s="252"/>
      <c r="F240" s="252"/>
      <c r="G240" s="252"/>
      <c r="H240" s="349"/>
      <c r="I240" s="252"/>
      <c r="J240" s="252"/>
      <c r="K240" s="252"/>
      <c r="L240" s="252"/>
      <c r="M240" s="252"/>
      <c r="N240" s="252"/>
      <c r="O240" s="252"/>
      <c r="P240" s="253"/>
      <c r="Q240" s="254"/>
      <c r="R240" s="255"/>
      <c r="S240" s="255"/>
      <c r="T240" s="342"/>
      <c r="U240" s="256"/>
      <c r="V240" s="256"/>
    </row>
    <row r="241" spans="1:22" ht="15.75">
      <c r="A241" s="354"/>
      <c r="B241" s="250"/>
      <c r="C241" s="349"/>
      <c r="D241" s="252"/>
      <c r="E241" s="252"/>
      <c r="F241" s="252"/>
      <c r="G241" s="252"/>
      <c r="H241" s="349"/>
      <c r="I241" s="252"/>
      <c r="J241" s="252"/>
      <c r="K241" s="252"/>
      <c r="L241" s="252"/>
      <c r="M241" s="252"/>
      <c r="N241" s="252"/>
      <c r="O241" s="252"/>
      <c r="P241" s="253"/>
      <c r="Q241" s="254"/>
      <c r="R241" s="255"/>
      <c r="S241" s="255"/>
      <c r="T241" s="342"/>
      <c r="U241" s="256"/>
      <c r="V241" s="256"/>
    </row>
    <row r="242" spans="1:22" ht="15.75">
      <c r="A242" s="354"/>
      <c r="B242" s="250"/>
      <c r="C242" s="349"/>
      <c r="D242" s="252"/>
      <c r="E242" s="252"/>
      <c r="F242" s="252"/>
      <c r="G242" s="252"/>
      <c r="H242" s="349"/>
      <c r="I242" s="252"/>
      <c r="J242" s="252"/>
      <c r="K242" s="252"/>
      <c r="L242" s="252"/>
      <c r="M242" s="252"/>
      <c r="N242" s="252"/>
      <c r="O242" s="252"/>
      <c r="P242" s="253"/>
      <c r="Q242" s="254"/>
      <c r="R242" s="255"/>
      <c r="S242" s="255"/>
      <c r="T242" s="342"/>
      <c r="U242" s="256"/>
      <c r="V242" s="256"/>
    </row>
    <row r="243" spans="1:22" ht="15.75">
      <c r="A243" s="354"/>
      <c r="B243" s="250"/>
      <c r="C243" s="259"/>
      <c r="D243" s="259"/>
      <c r="E243" s="259"/>
      <c r="F243" s="259"/>
      <c r="G243" s="259"/>
      <c r="H243" s="259"/>
      <c r="I243" s="259"/>
      <c r="J243" s="252"/>
      <c r="K243" s="252"/>
      <c r="L243" s="252"/>
      <c r="M243" s="252"/>
      <c r="N243" s="252"/>
      <c r="O243" s="252"/>
      <c r="P243" s="253"/>
      <c r="Q243" s="254"/>
      <c r="R243" s="255"/>
      <c r="S243" s="255"/>
      <c r="T243" s="256"/>
      <c r="U243" s="256"/>
      <c r="V243" s="256"/>
    </row>
  </sheetData>
  <sheetProtection/>
  <mergeCells count="295">
    <mergeCell ref="A238:Q238"/>
    <mergeCell ref="A218:Q218"/>
    <mergeCell ref="A239:Q239"/>
    <mergeCell ref="A189:Q189"/>
    <mergeCell ref="A167:Q167"/>
    <mergeCell ref="A138:Q138"/>
    <mergeCell ref="Q224:R224"/>
    <mergeCell ref="A224:A225"/>
    <mergeCell ref="B224:B225"/>
    <mergeCell ref="C224:C225"/>
    <mergeCell ref="T224:T225"/>
    <mergeCell ref="U224:U225"/>
    <mergeCell ref="V224:V225"/>
    <mergeCell ref="G232:U232"/>
    <mergeCell ref="A233:M233"/>
    <mergeCell ref="Q233:U233"/>
    <mergeCell ref="M224:M225"/>
    <mergeCell ref="N224:N225"/>
    <mergeCell ref="O224:O225"/>
    <mergeCell ref="P224:P225"/>
    <mergeCell ref="S224:S225"/>
    <mergeCell ref="G224:G225"/>
    <mergeCell ref="H224:H225"/>
    <mergeCell ref="I224:I225"/>
    <mergeCell ref="J224:J225"/>
    <mergeCell ref="K224:K225"/>
    <mergeCell ref="L224:L225"/>
    <mergeCell ref="D224:D225"/>
    <mergeCell ref="E224:E225"/>
    <mergeCell ref="F224:F225"/>
    <mergeCell ref="V200:V201"/>
    <mergeCell ref="G211:U211"/>
    <mergeCell ref="A212:M212"/>
    <mergeCell ref="Q212:U212"/>
    <mergeCell ref="A217:Q217"/>
    <mergeCell ref="A223:V223"/>
    <mergeCell ref="O200:O201"/>
    <mergeCell ref="P200:P201"/>
    <mergeCell ref="Q200:R200"/>
    <mergeCell ref="S200:S201"/>
    <mergeCell ref="T200:T201"/>
    <mergeCell ref="U200:U201"/>
    <mergeCell ref="I200:I201"/>
    <mergeCell ref="J200:J201"/>
    <mergeCell ref="K200:K201"/>
    <mergeCell ref="L200:L201"/>
    <mergeCell ref="M200:M201"/>
    <mergeCell ref="N200:N201"/>
    <mergeCell ref="A188:Q188"/>
    <mergeCell ref="A199:V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T176:T177"/>
    <mergeCell ref="U176:U177"/>
    <mergeCell ref="V176:V177"/>
    <mergeCell ref="G182:U182"/>
    <mergeCell ref="A183:M183"/>
    <mergeCell ref="Q183:U183"/>
    <mergeCell ref="M176:M177"/>
    <mergeCell ref="N176:N177"/>
    <mergeCell ref="O176:O177"/>
    <mergeCell ref="P176:P177"/>
    <mergeCell ref="Q176:R176"/>
    <mergeCell ref="S176:S177"/>
    <mergeCell ref="G176:G177"/>
    <mergeCell ref="H176:H177"/>
    <mergeCell ref="I176:I177"/>
    <mergeCell ref="J176:J177"/>
    <mergeCell ref="K176:K177"/>
    <mergeCell ref="L176:L177"/>
    <mergeCell ref="A176:A177"/>
    <mergeCell ref="B176:B177"/>
    <mergeCell ref="C176:C177"/>
    <mergeCell ref="D176:D177"/>
    <mergeCell ref="E176:E177"/>
    <mergeCell ref="F176:F177"/>
    <mergeCell ref="V155:V156"/>
    <mergeCell ref="G160:U160"/>
    <mergeCell ref="A161:M161"/>
    <mergeCell ref="Q161:U161"/>
    <mergeCell ref="A166:Q166"/>
    <mergeCell ref="A175:V175"/>
    <mergeCell ref="O155:O156"/>
    <mergeCell ref="P155:P156"/>
    <mergeCell ref="Q155:R155"/>
    <mergeCell ref="S155:S156"/>
    <mergeCell ref="T155:T156"/>
    <mergeCell ref="U155:U156"/>
    <mergeCell ref="I155:I156"/>
    <mergeCell ref="J155:J156"/>
    <mergeCell ref="K155:K156"/>
    <mergeCell ref="L155:L156"/>
    <mergeCell ref="M155:M156"/>
    <mergeCell ref="N155:N156"/>
    <mergeCell ref="V126:V127"/>
    <mergeCell ref="A154:V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O126:O127"/>
    <mergeCell ref="P126:P127"/>
    <mergeCell ref="Q126:R126"/>
    <mergeCell ref="S126:S127"/>
    <mergeCell ref="T126:T127"/>
    <mergeCell ref="U126:U127"/>
    <mergeCell ref="I126:I127"/>
    <mergeCell ref="J126:J127"/>
    <mergeCell ref="K126:K127"/>
    <mergeCell ref="L126:L127"/>
    <mergeCell ref="M126:M127"/>
    <mergeCell ref="N126:N127"/>
    <mergeCell ref="C126:C127"/>
    <mergeCell ref="D126:D127"/>
    <mergeCell ref="E126:E127"/>
    <mergeCell ref="F126:F127"/>
    <mergeCell ref="G126:G127"/>
    <mergeCell ref="H126:H127"/>
    <mergeCell ref="G106:U106"/>
    <mergeCell ref="A107:M107"/>
    <mergeCell ref="Q107:U107"/>
    <mergeCell ref="A112:Q112"/>
    <mergeCell ref="G131:U131"/>
    <mergeCell ref="A132:M132"/>
    <mergeCell ref="Q132:U132"/>
    <mergeCell ref="A125:V125"/>
    <mergeCell ref="A126:A127"/>
    <mergeCell ref="B126:B127"/>
    <mergeCell ref="P100:P101"/>
    <mergeCell ref="Q100:R100"/>
    <mergeCell ref="S100:S101"/>
    <mergeCell ref="T100:T101"/>
    <mergeCell ref="U100:U101"/>
    <mergeCell ref="V100:V101"/>
    <mergeCell ref="J100:J101"/>
    <mergeCell ref="K100:K101"/>
    <mergeCell ref="L100:L101"/>
    <mergeCell ref="M100:M101"/>
    <mergeCell ref="N100:N101"/>
    <mergeCell ref="O100:O101"/>
    <mergeCell ref="A99:V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U75:U76"/>
    <mergeCell ref="V75:V76"/>
    <mergeCell ref="G78:U78"/>
    <mergeCell ref="A79:M79"/>
    <mergeCell ref="Q79:U79"/>
    <mergeCell ref="A84:Q84"/>
    <mergeCell ref="N75:N76"/>
    <mergeCell ref="O75:O76"/>
    <mergeCell ref="P75:P76"/>
    <mergeCell ref="Q75:R75"/>
    <mergeCell ref="S75:S76"/>
    <mergeCell ref="T75:T76"/>
    <mergeCell ref="H75:H76"/>
    <mergeCell ref="I75:I76"/>
    <mergeCell ref="J75:J76"/>
    <mergeCell ref="K75:K76"/>
    <mergeCell ref="L75:L76"/>
    <mergeCell ref="M75:M76"/>
    <mergeCell ref="A27:V27"/>
    <mergeCell ref="A2:V2"/>
    <mergeCell ref="A74:V74"/>
    <mergeCell ref="A75:A76"/>
    <mergeCell ref="B75:B76"/>
    <mergeCell ref="C75:C76"/>
    <mergeCell ref="D75:D76"/>
    <mergeCell ref="E75:E76"/>
    <mergeCell ref="F75:F76"/>
    <mergeCell ref="G75:G76"/>
    <mergeCell ref="V51:V52"/>
    <mergeCell ref="G57:U57"/>
    <mergeCell ref="A58:M58"/>
    <mergeCell ref="Q58:U58"/>
    <mergeCell ref="A63:Q63"/>
    <mergeCell ref="A50:V50"/>
    <mergeCell ref="O51:O52"/>
    <mergeCell ref="P51:P52"/>
    <mergeCell ref="Q51:R51"/>
    <mergeCell ref="S51:S52"/>
    <mergeCell ref="T51:T52"/>
    <mergeCell ref="U51:U52"/>
    <mergeCell ref="I51:I52"/>
    <mergeCell ref="J51:J52"/>
    <mergeCell ref="K51:K52"/>
    <mergeCell ref="L51:L52"/>
    <mergeCell ref="M51:M52"/>
    <mergeCell ref="N51:N52"/>
    <mergeCell ref="A39:Q39"/>
    <mergeCell ref="A51:A52"/>
    <mergeCell ref="B51:B52"/>
    <mergeCell ref="C51:C52"/>
    <mergeCell ref="D51:D52"/>
    <mergeCell ref="E51:E52"/>
    <mergeCell ref="F51:F52"/>
    <mergeCell ref="G51:G52"/>
    <mergeCell ref="H51:H52"/>
    <mergeCell ref="A40:Q40"/>
    <mergeCell ref="V29:V30"/>
    <mergeCell ref="G33:U33"/>
    <mergeCell ref="A34:M34"/>
    <mergeCell ref="Q34:U34"/>
    <mergeCell ref="M29:M30"/>
    <mergeCell ref="N29:N30"/>
    <mergeCell ref="O29:O30"/>
    <mergeCell ref="P29:P30"/>
    <mergeCell ref="V4:V5"/>
    <mergeCell ref="S4:S5"/>
    <mergeCell ref="A12:Q12"/>
    <mergeCell ref="A29:A30"/>
    <mergeCell ref="B29:B30"/>
    <mergeCell ref="C29:C30"/>
    <mergeCell ref="D29:D30"/>
    <mergeCell ref="E29:E30"/>
    <mergeCell ref="T29:T30"/>
    <mergeCell ref="U29:U30"/>
    <mergeCell ref="AR5:AR6"/>
    <mergeCell ref="AE77:AR77"/>
    <mergeCell ref="X102:AK102"/>
    <mergeCell ref="AO102:AR102"/>
    <mergeCell ref="AK5:AK6"/>
    <mergeCell ref="AL5:AL6"/>
    <mergeCell ref="AM5:AM6"/>
    <mergeCell ref="AN5:AO5"/>
    <mergeCell ref="X103:AO103"/>
    <mergeCell ref="G7:U7"/>
    <mergeCell ref="A8:M8"/>
    <mergeCell ref="G29:G30"/>
    <mergeCell ref="H29:H30"/>
    <mergeCell ref="I29:I30"/>
    <mergeCell ref="F29:F30"/>
    <mergeCell ref="A13:Q13"/>
    <mergeCell ref="Q29:R29"/>
    <mergeCell ref="S29:S30"/>
    <mergeCell ref="AE5:AE6"/>
    <mergeCell ref="AF5:AF6"/>
    <mergeCell ref="AG5:AG6"/>
    <mergeCell ref="AH5:AH6"/>
    <mergeCell ref="AI5:AI6"/>
    <mergeCell ref="AJ5:AJ6"/>
    <mergeCell ref="X3:AR3"/>
    <mergeCell ref="X5:X6"/>
    <mergeCell ref="Y5:Y6"/>
    <mergeCell ref="Z5:Z6"/>
    <mergeCell ref="AA5:AA6"/>
    <mergeCell ref="AB5:AB6"/>
    <mergeCell ref="AC5:AC6"/>
    <mergeCell ref="AD5:AD6"/>
    <mergeCell ref="AP5:AP6"/>
    <mergeCell ref="AQ5:AQ6"/>
    <mergeCell ref="A113:Q113"/>
    <mergeCell ref="A85:Q85"/>
    <mergeCell ref="A64:Q64"/>
    <mergeCell ref="A137:Q137"/>
    <mergeCell ref="O4:O5"/>
    <mergeCell ref="P4:P5"/>
    <mergeCell ref="Q4:R4"/>
    <mergeCell ref="I4:I5"/>
    <mergeCell ref="N4:N5"/>
    <mergeCell ref="A4:A5"/>
    <mergeCell ref="T4:T5"/>
    <mergeCell ref="U4:U5"/>
    <mergeCell ref="Q8:U8"/>
    <mergeCell ref="J29:J30"/>
    <mergeCell ref="K29:K30"/>
    <mergeCell ref="L29:L30"/>
    <mergeCell ref="J4:J5"/>
    <mergeCell ref="K4:K5"/>
    <mergeCell ref="L4:L5"/>
    <mergeCell ref="M4:M5"/>
    <mergeCell ref="H4:H5"/>
    <mergeCell ref="B4:B5"/>
    <mergeCell ref="C4:C5"/>
    <mergeCell ref="D4:D5"/>
    <mergeCell ref="E4:E5"/>
    <mergeCell ref="F4:F5"/>
    <mergeCell ref="G4:G5"/>
  </mergeCells>
  <conditionalFormatting sqref="T31:T49 T51:T231">
    <cfRule type="expression" priority="325" dxfId="1" stopIfTrue="1">
      <formula>$L$5&lt;&gt;""</formula>
    </cfRule>
    <cfRule type="expression" priority="326" dxfId="0" stopIfTrue="1">
      <formula>IF(#REF!,1=1,1=2)</formula>
    </cfRule>
  </conditionalFormatting>
  <conditionalFormatting sqref="R222:V225 R211:V218 R131:V150 R125:V127 T105:T126 T54:T76 S6:T6 R78:V85 R99:V101 R106:V113 R153:V156 R160:V168 R174:V177 R182:V189 R199:V201 P51:P231 B51:B231 P31:P49 B31:B49 U6:V49 R6:S49 U51:V126 R51:S126 U128:V231 R128:S231">
    <cfRule type="expression" priority="323" dxfId="1" stopIfTrue="1">
      <formula>OR($L$5&lt;&gt;"",#REF!="Nhấp chuột vào đây")</formula>
    </cfRule>
    <cfRule type="expression" priority="324" dxfId="0" stopIfTrue="1">
      <formula>IF(#REF!,1=1,1=2)</formula>
    </cfRule>
  </conditionalFormatting>
  <conditionalFormatting sqref="C51:O231 C31:O49">
    <cfRule type="expression" priority="320" dxfId="1" stopIfTrue="1">
      <formula>OR($L$5&lt;&gt;"",#REF!="Nhấp chuột vào đây")</formula>
    </cfRule>
    <cfRule type="expression" priority="321" dxfId="0" stopIfTrue="1">
      <formula>IF(#REF!,1=1,1=2)</formula>
    </cfRule>
    <cfRule type="expression" priority="322" dxfId="8" stopIfTrue="1">
      <formula>AND(ISNUMBER(C31),C31&lt;3.5)</formula>
    </cfRule>
  </conditionalFormatting>
  <conditionalFormatting sqref="Q211:Q231">
    <cfRule type="expression" priority="316" dxfId="1" stopIfTrue="1">
      <formula>OR($L$5&lt;&gt;"",#REF!="Nhấp chuột vào đây")</formula>
    </cfRule>
    <cfRule type="expression" priority="317" dxfId="0" stopIfTrue="1">
      <formula>OR(IF(#REF!,1=1,1=2),COUNTA($Q$53:$Q$228)&lt;COUNT($P$53:$P$228))</formula>
    </cfRule>
  </conditionalFormatting>
  <conditionalFormatting sqref="Q211:Q218 Q178:Q201">
    <cfRule type="expression" priority="314" dxfId="1" stopIfTrue="1">
      <formula>OR($L$5&lt;&gt;"",#REF!="Nhấp chuột vào đây")</formula>
    </cfRule>
    <cfRule type="expression" priority="315" dxfId="0" stopIfTrue="1">
      <formula>OR(IF(#REF!,1=1,1=2),COUNTA($Q$53:$Q$180)&lt;COUNT($P$53:$P$180))</formula>
    </cfRule>
  </conditionalFormatting>
  <conditionalFormatting sqref="Q222:Q225 Q199:Q218 Q182:Q189 Q157:Q177">
    <cfRule type="expression" priority="312" dxfId="1" stopIfTrue="1">
      <formula>OR($L$5&lt;&gt;"",#REF!="Nhấp chuột vào đây")</formula>
    </cfRule>
    <cfRule type="expression" priority="313" dxfId="0" stopIfTrue="1">
      <formula>OR(IF(#REF!,1=1,1=2),COUNTA($Q$53:$Q$202)&lt;COUNT($P$53:$P$202))</formula>
    </cfRule>
  </conditionalFormatting>
  <conditionalFormatting sqref="U224:V224 A224:P224 T224:T225 R225 Q224:Q225 U126:V126 A126:P126 Q126:Q127 T126:T127 R127 U4:V4 A4:P4 Q4:Q5 T4:T5 R5 U29:V29 A29:P29 Q29:Q30 T29:T30 R30 U51:V51 A51:P51 Q51:Q52 T51:T52 R52 U75:V75 A75:P75 Q75:Q76 T75:T76 R76 U100:V100 A100:P100 Q100:Q101 T100:T101 R101 U155:V155 A155:P155 Q155:Q156 T155:T156 R156 U176:V176 A176:P176 Q176:Q177 T176:T177 R177 U200:V200 A200:P200 Q200:Q201 T200:T201 R201">
    <cfRule type="expression" priority="306" dxfId="1" stopIfTrue="1">
      <formula>OR($L$5&lt;&gt;"",#REF!="Nhấp chuột vào đây")</formula>
    </cfRule>
  </conditionalFormatting>
  <conditionalFormatting sqref="Y104:Y121 Z9:Z53 Y9:Y76 AM9:AM53 AO9:AR53">
    <cfRule type="expression" priority="294" dxfId="1" stopIfTrue="1">
      <formula>OR($L$3&lt;&gt;"",#REF!="Nhấp chuột vào đây")</formula>
    </cfRule>
    <cfRule type="expression" priority="295" dxfId="0" stopIfTrue="1">
      <formula>IF(#REF!,1=1,1=2)</formula>
    </cfRule>
  </conditionalFormatting>
  <conditionalFormatting sqref="V224 T224:U225 T126:U127 V126 AO6:AO8 AG5:AH5 Z5:AF8 AI5:AN8 AP5:AQ8 AR5 T4:U5 V4 T29:U30 V29 T51:U52 V51 T75:U76 V75 T100:U101 V100 T155:U156 V155 T176:U177 V176 T200:U201 V200">
    <cfRule type="expression" priority="293" dxfId="1" stopIfTrue="1">
      <formula>OR($L$3&lt;&gt;"",#REF!="Nhấp chuột vào đây")</formula>
    </cfRule>
  </conditionalFormatting>
  <conditionalFormatting sqref="AO104:AO121 AP103:AR121 Z104:Z121 AO102 AM104:AM121 AM102 AM54:AM76 AO54:AP76 AQ55:AR76 Z54:Z76 Q8 O8 Q34 O34 Q58 O58 Q79 O79 Q107 O107 Q132 O132 Q161 O161 Q183 O183 Q212 O212">
    <cfRule type="expression" priority="291" dxfId="1" stopIfTrue="1">
      <formula>OR($L$3&lt;&gt;"",$N$5="Nhấp chuột vào đây")</formula>
    </cfRule>
    <cfRule type="expression" priority="292" dxfId="0" stopIfTrue="1">
      <formula>IF(#REF!,1=1,1=2)</formula>
    </cfRule>
  </conditionalFormatting>
  <conditionalFormatting sqref="D211:F211 AL102 AA104:AL121 AB77:AD101 AA54:AL76 D7:F7 N8 D33:F33 D57:F57 D78:F78 D106:F106 D131:F131 D160:F160 D182:F182 N34 N58 N79 N107 N132 N161 N183 N212">
    <cfRule type="expression" priority="288" dxfId="1" stopIfTrue="1">
      <formula>OR($L$3&lt;&gt;"",$N$5="Nhấp chuột vào đây")</formula>
    </cfRule>
    <cfRule type="expression" priority="289" dxfId="0" stopIfTrue="1">
      <formula>IF(#REF!,1=1,1=2)</formula>
    </cfRule>
    <cfRule type="expression" priority="290" dxfId="8" stopIfTrue="1">
      <formula>AND(ISNUMBER(D7),D7&lt;3.5)</formula>
    </cfRule>
  </conditionalFormatting>
  <conditionalFormatting sqref="AA9:AL53">
    <cfRule type="expression" priority="285" dxfId="1" stopIfTrue="1">
      <formula>OR($L$3&lt;&gt;"",#REF!="Nhấp chuột vào đây")</formula>
    </cfRule>
    <cfRule type="expression" priority="286" dxfId="0" stopIfTrue="1">
      <formula>IF(#REF!,1=1,1=2)</formula>
    </cfRule>
    <cfRule type="expression" priority="287" dxfId="8" stopIfTrue="1">
      <formula>AND(ISNUMBER(AA9),AA9&lt;3.5)</formula>
    </cfRule>
  </conditionalFormatting>
  <conditionalFormatting sqref="Q211:Q218 Q223:Q225 Q125:Q127 Q99:Q101 Q154:Q156 Q175:Q177 Q199:Q201 Q182:Q189 Q160:Q168 Q131:Q150 Q106:Q113 Q78:Q85 Q53:Q76">
    <cfRule type="expression" priority="816" dxfId="1" stopIfTrue="1">
      <formula>OR($L$5&lt;&gt;"",#REF!="Nhấp chuột vào đây")</formula>
    </cfRule>
    <cfRule type="expression" priority="817" dxfId="0" stopIfTrue="1">
      <formula>OR(IF(#REF!,1=1,1=2),COUNTA($Q$53:$Q$127)&lt;COUNT($P$53:$P$127))</formula>
    </cfRule>
  </conditionalFormatting>
  <conditionalFormatting sqref="Q211:Q218 Q222:Q225 Q51:Q52 Q153:Q156 Q174:Q177 Q199:Q201 Q182:Q189 Q160:Q168 Q131:Q150 Q75:Q127 Q57:Q64 Q31:Q49">
    <cfRule type="expression" priority="225" dxfId="1" stopIfTrue="1">
      <formula>OR($L$5&lt;&gt;"",#REF!="Nhấp chuột vào đây")</formula>
    </cfRule>
    <cfRule type="expression" priority="226" dxfId="0" stopIfTrue="1">
      <formula>OR(IF(#REF!,1=1,1=2),COUNTA($Q$53:$Q$129)&lt;COUNT($P$53:$P$129))</formula>
    </cfRule>
  </conditionalFormatting>
  <conditionalFormatting sqref="Q211:Q218 Q222:Q225 Q174:Q177 Q199:Q201 Q182:Q189 Q160:Q168 Q128:Q156">
    <cfRule type="expression" priority="1758" dxfId="1" stopIfTrue="1">
      <formula>OR($L$5&lt;&gt;"",#REF!="Nhấp chuột vào đây")</formula>
    </cfRule>
    <cfRule type="expression" priority="1759" dxfId="0" stopIfTrue="1">
      <formula>OR(IF(#REF!,1=1,1=2),COUNTA($Q$53:$Q$181)&lt;COUNT($P$53:$P$181))</formula>
    </cfRule>
  </conditionalFormatting>
  <conditionalFormatting sqref="AN9:AN53">
    <cfRule type="expression" priority="1778" dxfId="1" stopIfTrue="1">
      <formula>OR($L$3&lt;&gt;"",#REF!="Nhấp chuột vào đây")</formula>
    </cfRule>
    <cfRule type="expression" priority="1779" dxfId="0" stopIfTrue="1">
      <formula>OR(IF(#REF!,1=1,1=2),COUNTA($P$6:$P$178)&lt;COUNT($O$6:$O$178))</formula>
    </cfRule>
  </conditionalFormatting>
  <conditionalFormatting sqref="AN102 AN54:AN76 AN104:AN121 P8 P34 P58 P79 P107 P132 P161 P183 P212">
    <cfRule type="expression" priority="2070" dxfId="1" stopIfTrue="1">
      <formula>OR($L$3&lt;&gt;"",$N$5="Nhấp chuột vào đây")</formula>
    </cfRule>
    <cfRule type="expression" priority="2071" dxfId="0" stopIfTrue="1">
      <formula>OR(IF(#REF!,1=1,1=2),COUNTA($P$54:$P$290)&lt;COUNT($O$54:$O$290))</formula>
    </cfRule>
  </conditionalFormatting>
  <conditionalFormatting sqref="T232:T243">
    <cfRule type="expression" priority="131" dxfId="1" stopIfTrue="1">
      <formula>$L$5&lt;&gt;""</formula>
    </cfRule>
    <cfRule type="expression" priority="132" dxfId="0" stopIfTrue="1">
      <formula>IF(#REF!,1=1,1=2)</formula>
    </cfRule>
  </conditionalFormatting>
  <conditionalFormatting sqref="R243:V243 R232:V239 P232:P243 B232:B243 U240:V242 R240:S242">
    <cfRule type="expression" priority="129" dxfId="1" stopIfTrue="1">
      <formula>OR($L$5&lt;&gt;"",#REF!="Nhấp chuột vào đây")</formula>
    </cfRule>
    <cfRule type="expression" priority="130" dxfId="0" stopIfTrue="1">
      <formula>IF(#REF!,1=1,1=2)</formula>
    </cfRule>
  </conditionalFormatting>
  <conditionalFormatting sqref="C232:O243">
    <cfRule type="expression" priority="126" dxfId="1" stopIfTrue="1">
      <formula>OR($L$5&lt;&gt;"",#REF!="Nhấp chuột vào đây")</formula>
    </cfRule>
    <cfRule type="expression" priority="127" dxfId="0" stopIfTrue="1">
      <formula>IF(#REF!,1=1,1=2)</formula>
    </cfRule>
    <cfRule type="expression" priority="128" dxfId="8" stopIfTrue="1">
      <formula>AND(ISNUMBER(C232),C232&lt;3.5)</formula>
    </cfRule>
  </conditionalFormatting>
  <conditionalFormatting sqref="Q232:Q243">
    <cfRule type="expression" priority="124" dxfId="1" stopIfTrue="1">
      <formula>OR($L$5&lt;&gt;"",#REF!="Nhấp chuột vào đây")</formula>
    </cfRule>
    <cfRule type="expression" priority="125" dxfId="0" stopIfTrue="1">
      <formula>OR(IF(#REF!,1=1,1=2),COUNTA($Q$53:$Q$228)&lt;COUNT($P$53:$P$228))</formula>
    </cfRule>
  </conditionalFormatting>
  <conditionalFormatting sqref="Q232:Q239">
    <cfRule type="expression" priority="122" dxfId="1" stopIfTrue="1">
      <formula>OR($L$5&lt;&gt;"",#REF!="Nhấp chuột vào đây")</formula>
    </cfRule>
    <cfRule type="expression" priority="123" dxfId="0" stopIfTrue="1">
      <formula>OR(IF(#REF!,1=1,1=2),COUNTA($Q$53:$Q$180)&lt;COUNT($P$53:$P$180))</formula>
    </cfRule>
  </conditionalFormatting>
  <conditionalFormatting sqref="Q243 Q232:Q239">
    <cfRule type="expression" priority="120" dxfId="1" stopIfTrue="1">
      <formula>OR($L$5&lt;&gt;"",#REF!="Nhấp chuột vào đây")</formula>
    </cfRule>
    <cfRule type="expression" priority="121" dxfId="0" stopIfTrue="1">
      <formula>OR(IF(#REF!,1=1,1=2),COUNTA($Q$53:$Q$202)&lt;COUNT($P$53:$P$202))</formula>
    </cfRule>
  </conditionalFormatting>
  <conditionalFormatting sqref="Q233 O233">
    <cfRule type="expression" priority="118" dxfId="1" stopIfTrue="1">
      <formula>OR($L$3&lt;&gt;"",$N$5="Nhấp chuột vào đây")</formula>
    </cfRule>
    <cfRule type="expression" priority="119" dxfId="0" stopIfTrue="1">
      <formula>IF(#REF!,1=1,1=2)</formula>
    </cfRule>
  </conditionalFormatting>
  <conditionalFormatting sqref="D232:F232 N233">
    <cfRule type="expression" priority="115" dxfId="1" stopIfTrue="1">
      <formula>OR($L$3&lt;&gt;"",$N$5="Nhấp chuột vào đây")</formula>
    </cfRule>
    <cfRule type="expression" priority="116" dxfId="0" stopIfTrue="1">
      <formula>IF(#REF!,1=1,1=2)</formula>
    </cfRule>
    <cfRule type="expression" priority="117" dxfId="8" stopIfTrue="1">
      <formula>AND(ISNUMBER(D232),D232&lt;3.5)</formula>
    </cfRule>
  </conditionalFormatting>
  <conditionalFormatting sqref="Q232:Q239">
    <cfRule type="expression" priority="113" dxfId="1" stopIfTrue="1">
      <formula>OR($L$5&lt;&gt;"",#REF!="Nhấp chuột vào đây")</formula>
    </cfRule>
    <cfRule type="expression" priority="114" dxfId="0" stopIfTrue="1">
      <formula>OR(IF(#REF!,1=1,1=2),COUNTA($Q$53:$Q$127)&lt;COUNT($P$53:$P$127))</formula>
    </cfRule>
  </conditionalFormatting>
  <conditionalFormatting sqref="Q232:Q239 Q243">
    <cfRule type="expression" priority="111" dxfId="1" stopIfTrue="1">
      <formula>OR($L$5&lt;&gt;"",#REF!="Nhấp chuột vào đây")</formula>
    </cfRule>
    <cfRule type="expression" priority="112" dxfId="0" stopIfTrue="1">
      <formula>OR(IF(#REF!,1=1,1=2),COUNTA($Q$53:$Q$129)&lt;COUNT($P$53:$P$129))</formula>
    </cfRule>
  </conditionalFormatting>
  <conditionalFormatting sqref="Q232:Q239 Q243">
    <cfRule type="expression" priority="109" dxfId="1" stopIfTrue="1">
      <formula>OR($L$5&lt;&gt;"",#REF!="Nhấp chuột vào đây")</formula>
    </cfRule>
    <cfRule type="expression" priority="110" dxfId="0" stopIfTrue="1">
      <formula>OR(IF(#REF!,1=1,1=2),COUNTA($Q$53:$Q$181)&lt;COUNT($P$53:$P$181))</formula>
    </cfRule>
  </conditionalFormatting>
  <conditionalFormatting sqref="P233">
    <cfRule type="expression" priority="107" dxfId="1" stopIfTrue="1">
      <formula>OR($L$3&lt;&gt;"",$N$5="Nhấp chuột vào đây")</formula>
    </cfRule>
    <cfRule type="expression" priority="108" dxfId="0" stopIfTrue="1">
      <formula>OR(IF(#REF!,1=1,1=2),COUNTA($P$54:$P$290)&lt;COUNT($O$54:$O$290))</formula>
    </cfRule>
  </conditionalFormatting>
  <conditionalFormatting sqref="P239 B239">
    <cfRule type="expression" priority="105" dxfId="1" stopIfTrue="1">
      <formula>OR($L$5&lt;&gt;"",#REF!="Nhấp chuột vào đây")</formula>
    </cfRule>
    <cfRule type="expression" priority="106" dxfId="0" stopIfTrue="1">
      <formula>IF(#REF!,1=1,1=2)</formula>
    </cfRule>
  </conditionalFormatting>
  <conditionalFormatting sqref="C239:O239">
    <cfRule type="expression" priority="102" dxfId="1" stopIfTrue="1">
      <formula>OR($L$5&lt;&gt;"",#REF!="Nhấp chuột vào đây")</formula>
    </cfRule>
    <cfRule type="expression" priority="103" dxfId="0" stopIfTrue="1">
      <formula>IF(#REF!,1=1,1=2)</formula>
    </cfRule>
    <cfRule type="expression" priority="104" dxfId="8" stopIfTrue="1">
      <formula>AND(ISNUMBER(C239),C239&lt;3.5)</formula>
    </cfRule>
  </conditionalFormatting>
  <conditionalFormatting sqref="Q239">
    <cfRule type="expression" priority="100" dxfId="1" stopIfTrue="1">
      <formula>OR($L$5&lt;&gt;"",#REF!="Nhấp chuột vào đây")</formula>
    </cfRule>
    <cfRule type="expression" priority="101" dxfId="0" stopIfTrue="1">
      <formula>OR(IF(#REF!,1=1,1=2),COUNTA($Q$53:$Q$228)&lt;COUNT($P$53:$P$228))</formula>
    </cfRule>
  </conditionalFormatting>
  <conditionalFormatting sqref="Q239">
    <cfRule type="expression" priority="98" dxfId="1" stopIfTrue="1">
      <formula>OR($L$5&lt;&gt;"",#REF!="Nhấp chuột vào đây")</formula>
    </cfRule>
    <cfRule type="expression" priority="99" dxfId="0" stopIfTrue="1">
      <formula>OR(IF(#REF!,1=1,1=2),COUNTA($Q$53:$Q$180)&lt;COUNT($P$53:$P$180))</formula>
    </cfRule>
  </conditionalFormatting>
  <conditionalFormatting sqref="Q239">
    <cfRule type="expression" priority="96" dxfId="1" stopIfTrue="1">
      <formula>OR($L$5&lt;&gt;"",#REF!="Nhấp chuột vào đây")</formula>
    </cfRule>
    <cfRule type="expression" priority="97" dxfId="0" stopIfTrue="1">
      <formula>OR(IF(#REF!,1=1,1=2),COUNTA($Q$53:$Q$202)&lt;COUNT($P$53:$P$202))</formula>
    </cfRule>
  </conditionalFormatting>
  <conditionalFormatting sqref="Q239">
    <cfRule type="expression" priority="94" dxfId="1" stopIfTrue="1">
      <formula>OR($L$5&lt;&gt;"",#REF!="Nhấp chuột vào đây")</formula>
    </cfRule>
    <cfRule type="expression" priority="95" dxfId="0" stopIfTrue="1">
      <formula>OR(IF(#REF!,1=1,1=2),COUNTA($Q$53:$Q$127)&lt;COUNT($P$53:$P$127))</formula>
    </cfRule>
  </conditionalFormatting>
  <conditionalFormatting sqref="Q239">
    <cfRule type="expression" priority="92" dxfId="1" stopIfTrue="1">
      <formula>OR($L$5&lt;&gt;"",#REF!="Nhấp chuột vào đây")</formula>
    </cfRule>
    <cfRule type="expression" priority="93" dxfId="0" stopIfTrue="1">
      <formula>OR(IF(#REF!,1=1,1=2),COUNTA($Q$53:$Q$129)&lt;COUNT($P$53:$P$129))</formula>
    </cfRule>
  </conditionalFormatting>
  <conditionalFormatting sqref="Q239">
    <cfRule type="expression" priority="90" dxfId="1" stopIfTrue="1">
      <formula>OR($L$5&lt;&gt;"",#REF!="Nhấp chuột vào đây")</formula>
    </cfRule>
    <cfRule type="expression" priority="91" dxfId="0" stopIfTrue="1">
      <formula>OR(IF(#REF!,1=1,1=2),COUNTA($Q$53:$Q$181)&lt;COUNT($P$53:$P$181))</formula>
    </cfRule>
  </conditionalFormatting>
  <conditionalFormatting sqref="Q189">
    <cfRule type="expression" priority="88" dxfId="1" stopIfTrue="1">
      <formula>OR($L$5&lt;&gt;"",#REF!="Nhấp chuột vào đây")</formula>
    </cfRule>
    <cfRule type="expression" priority="89" dxfId="0" stopIfTrue="1">
      <formula>OR(IF(#REF!,1=1,1=2),COUNTA($Q$53:$Q$228)&lt;COUNT($P$53:$P$228))</formula>
    </cfRule>
  </conditionalFormatting>
  <conditionalFormatting sqref="Q167">
    <cfRule type="expression" priority="86" dxfId="1" stopIfTrue="1">
      <formula>OR($L$5&lt;&gt;"",#REF!="Nhấp chuột vào đây")</formula>
    </cfRule>
    <cfRule type="expression" priority="87" dxfId="0" stopIfTrue="1">
      <formula>OR(IF(#REF!,1=1,1=2),COUNTA($Q$53:$Q$228)&lt;COUNT($P$53:$P$228))</formula>
    </cfRule>
  </conditionalFormatting>
  <conditionalFormatting sqref="Q167">
    <cfRule type="expression" priority="84" dxfId="1" stopIfTrue="1">
      <formula>OR($L$5&lt;&gt;"",#REF!="Nhấp chuột vào đây")</formula>
    </cfRule>
    <cfRule type="expression" priority="85" dxfId="0" stopIfTrue="1">
      <formula>OR(IF(#REF!,1=1,1=2),COUNTA($Q$53:$Q$180)&lt;COUNT($P$53:$P$180))</formula>
    </cfRule>
  </conditionalFormatting>
  <conditionalFormatting sqref="Q138">
    <cfRule type="expression" priority="82" dxfId="1" stopIfTrue="1">
      <formula>OR($L$5&lt;&gt;"",#REF!="Nhấp chuột vào đây")</formula>
    </cfRule>
    <cfRule type="expression" priority="83" dxfId="0" stopIfTrue="1">
      <formula>OR(IF(#REF!,1=1,1=2),COUNTA($Q$53:$Q$228)&lt;COUNT($P$53:$P$228))</formula>
    </cfRule>
  </conditionalFormatting>
  <conditionalFormatting sqref="Q138">
    <cfRule type="expression" priority="80" dxfId="1" stopIfTrue="1">
      <formula>OR($L$5&lt;&gt;"",#REF!="Nhấp chuột vào đây")</formula>
    </cfRule>
    <cfRule type="expression" priority="81" dxfId="0" stopIfTrue="1">
      <formula>OR(IF(#REF!,1=1,1=2),COUNTA($Q$53:$Q$180)&lt;COUNT($P$53:$P$180))</formula>
    </cfRule>
  </conditionalFormatting>
  <conditionalFormatting sqref="Q138">
    <cfRule type="expression" priority="78" dxfId="1" stopIfTrue="1">
      <formula>OR($L$5&lt;&gt;"",#REF!="Nhấp chuột vào đây")</formula>
    </cfRule>
    <cfRule type="expression" priority="79" dxfId="0" stopIfTrue="1">
      <formula>OR(IF(#REF!,1=1,1=2),COUNTA($Q$53:$Q$202)&lt;COUNT($P$53:$P$202))</formula>
    </cfRule>
  </conditionalFormatting>
  <conditionalFormatting sqref="Q113">
    <cfRule type="expression" priority="76" dxfId="1" stopIfTrue="1">
      <formula>OR($L$5&lt;&gt;"",#REF!="Nhấp chuột vào đây")</formula>
    </cfRule>
    <cfRule type="expression" priority="77" dxfId="0" stopIfTrue="1">
      <formula>OR(IF(#REF!,1=1,1=2),COUNTA($Q$53:$Q$228)&lt;COUNT($P$53:$P$228))</formula>
    </cfRule>
  </conditionalFormatting>
  <conditionalFormatting sqref="Q113">
    <cfRule type="expression" priority="74" dxfId="1" stopIfTrue="1">
      <formula>OR($L$5&lt;&gt;"",#REF!="Nhấp chuột vào đây")</formula>
    </cfRule>
    <cfRule type="expression" priority="75" dxfId="0" stopIfTrue="1">
      <formula>OR(IF(#REF!,1=1,1=2),COUNTA($Q$53:$Q$180)&lt;COUNT($P$53:$P$180))</formula>
    </cfRule>
  </conditionalFormatting>
  <conditionalFormatting sqref="Q113">
    <cfRule type="expression" priority="72" dxfId="1" stopIfTrue="1">
      <formula>OR($L$5&lt;&gt;"",#REF!="Nhấp chuột vào đây")</formula>
    </cfRule>
    <cfRule type="expression" priority="73" dxfId="0" stopIfTrue="1">
      <formula>OR(IF(#REF!,1=1,1=2),COUNTA($Q$53:$Q$202)&lt;COUNT($P$53:$P$202))</formula>
    </cfRule>
  </conditionalFormatting>
  <conditionalFormatting sqref="Q113">
    <cfRule type="expression" priority="70" dxfId="1" stopIfTrue="1">
      <formula>OR($L$5&lt;&gt;"",#REF!="Nhấp chuột vào đây")</formula>
    </cfRule>
    <cfRule type="expression" priority="71" dxfId="0" stopIfTrue="1">
      <formula>OR(IF(#REF!,1=1,1=2),COUNTA($Q$53:$Q$181)&lt;COUNT($P$53:$P$181))</formula>
    </cfRule>
  </conditionalFormatting>
  <conditionalFormatting sqref="Q85">
    <cfRule type="expression" priority="68" dxfId="1" stopIfTrue="1">
      <formula>OR($L$5&lt;&gt;"",#REF!="Nhấp chuột vào đây")</formula>
    </cfRule>
    <cfRule type="expression" priority="69" dxfId="0" stopIfTrue="1">
      <formula>OR(IF(#REF!,1=1,1=2),COUNTA($Q$53:$Q$228)&lt;COUNT($P$53:$P$228))</formula>
    </cfRule>
  </conditionalFormatting>
  <conditionalFormatting sqref="Q85">
    <cfRule type="expression" priority="66" dxfId="1" stopIfTrue="1">
      <formula>OR($L$5&lt;&gt;"",#REF!="Nhấp chuột vào đây")</formula>
    </cfRule>
    <cfRule type="expression" priority="67" dxfId="0" stopIfTrue="1">
      <formula>OR(IF(#REF!,1=1,1=2),COUNTA($Q$53:$Q$180)&lt;COUNT($P$53:$P$180))</formula>
    </cfRule>
  </conditionalFormatting>
  <conditionalFormatting sqref="Q85">
    <cfRule type="expression" priority="64" dxfId="1" stopIfTrue="1">
      <formula>OR($L$5&lt;&gt;"",#REF!="Nhấp chuột vào đây")</formula>
    </cfRule>
    <cfRule type="expression" priority="65" dxfId="0" stopIfTrue="1">
      <formula>OR(IF(#REF!,1=1,1=2),COUNTA($Q$53:$Q$202)&lt;COUNT($P$53:$P$202))</formula>
    </cfRule>
  </conditionalFormatting>
  <conditionalFormatting sqref="Q85">
    <cfRule type="expression" priority="62" dxfId="1" stopIfTrue="1">
      <formula>OR($L$5&lt;&gt;"",#REF!="Nhấp chuột vào đây")</formula>
    </cfRule>
    <cfRule type="expression" priority="63" dxfId="0" stopIfTrue="1">
      <formula>OR(IF(#REF!,1=1,1=2),COUNTA($Q$53:$Q$181)&lt;COUNT($P$53:$P$181))</formula>
    </cfRule>
  </conditionalFormatting>
  <conditionalFormatting sqref="Q64">
    <cfRule type="expression" priority="60" dxfId="1" stopIfTrue="1">
      <formula>OR($L$5&lt;&gt;"",#REF!="Nhấp chuột vào đây")</formula>
    </cfRule>
    <cfRule type="expression" priority="61" dxfId="0" stopIfTrue="1">
      <formula>OR(IF(#REF!,1=1,1=2),COUNTA($Q$53:$Q$228)&lt;COUNT($P$53:$P$228))</formula>
    </cfRule>
  </conditionalFormatting>
  <conditionalFormatting sqref="Q64">
    <cfRule type="expression" priority="58" dxfId="1" stopIfTrue="1">
      <formula>OR($L$5&lt;&gt;"",#REF!="Nhấp chuột vào đây")</formula>
    </cfRule>
    <cfRule type="expression" priority="59" dxfId="0" stopIfTrue="1">
      <formula>OR(IF(#REF!,1=1,1=2),COUNTA($Q$53:$Q$180)&lt;COUNT($P$53:$P$180))</formula>
    </cfRule>
  </conditionalFormatting>
  <conditionalFormatting sqref="Q64">
    <cfRule type="expression" priority="56" dxfId="1" stopIfTrue="1">
      <formula>OR($L$5&lt;&gt;"",#REF!="Nhấp chuột vào đây")</formula>
    </cfRule>
    <cfRule type="expression" priority="57" dxfId="0" stopIfTrue="1">
      <formula>OR(IF(#REF!,1=1,1=2),COUNTA($Q$53:$Q$202)&lt;COUNT($P$53:$P$202))</formula>
    </cfRule>
  </conditionalFormatting>
  <conditionalFormatting sqref="Q64">
    <cfRule type="expression" priority="54" dxfId="1" stopIfTrue="1">
      <formula>OR($L$5&lt;&gt;"",#REF!="Nhấp chuột vào đây")</formula>
    </cfRule>
    <cfRule type="expression" priority="55" dxfId="0" stopIfTrue="1">
      <formula>OR(IF(#REF!,1=1,1=2),COUNTA($Q$53:$Q$181)&lt;COUNT($P$53:$P$181))</formula>
    </cfRule>
  </conditionalFormatting>
  <conditionalFormatting sqref="Q40">
    <cfRule type="expression" priority="52" dxfId="1" stopIfTrue="1">
      <formula>OR($L$5&lt;&gt;"",#REF!="Nhấp chuột vào đây")</formula>
    </cfRule>
    <cfRule type="expression" priority="53" dxfId="0" stopIfTrue="1">
      <formula>OR(IF(#REF!,1=1,1=2),COUNTA($Q$53:$Q$228)&lt;COUNT($P$53:$P$228))</formula>
    </cfRule>
  </conditionalFormatting>
  <conditionalFormatting sqref="Q40">
    <cfRule type="expression" priority="50" dxfId="1" stopIfTrue="1">
      <formula>OR($L$5&lt;&gt;"",#REF!="Nhấp chuột vào đây")</formula>
    </cfRule>
    <cfRule type="expression" priority="51" dxfId="0" stopIfTrue="1">
      <formula>OR(IF(#REF!,1=1,1=2),COUNTA($Q$53:$Q$180)&lt;COUNT($P$53:$P$180))</formula>
    </cfRule>
  </conditionalFormatting>
  <conditionalFormatting sqref="Q40">
    <cfRule type="expression" priority="48" dxfId="1" stopIfTrue="1">
      <formula>OR($L$5&lt;&gt;"",#REF!="Nhấp chuột vào đây")</formula>
    </cfRule>
    <cfRule type="expression" priority="49" dxfId="0" stopIfTrue="1">
      <formula>OR(IF(#REF!,1=1,1=2),COUNTA($Q$53:$Q$202)&lt;COUNT($P$53:$P$202))</formula>
    </cfRule>
  </conditionalFormatting>
  <conditionalFormatting sqref="Q40">
    <cfRule type="expression" priority="46" dxfId="1" stopIfTrue="1">
      <formula>OR($L$5&lt;&gt;"",#REF!="Nhấp chuột vào đây")</formula>
    </cfRule>
    <cfRule type="expression" priority="47" dxfId="0" stopIfTrue="1">
      <formula>OR(IF(#REF!,1=1,1=2),COUNTA($Q$53:$Q$127)&lt;COUNT($P$53:$P$127))</formula>
    </cfRule>
  </conditionalFormatting>
  <conditionalFormatting sqref="Q40">
    <cfRule type="expression" priority="44" dxfId="1" stopIfTrue="1">
      <formula>OR($L$5&lt;&gt;"",#REF!="Nhấp chuột vào đây")</formula>
    </cfRule>
    <cfRule type="expression" priority="45" dxfId="0" stopIfTrue="1">
      <formula>OR(IF(#REF!,1=1,1=2),COUNTA($Q$53:$Q$181)&lt;COUNT($P$53:$P$181))</formula>
    </cfRule>
  </conditionalFormatting>
  <conditionalFormatting sqref="P13 B13">
    <cfRule type="expression" priority="42" dxfId="1" stopIfTrue="1">
      <formula>OR($L$5&lt;&gt;"",#REF!="Nhấp chuột vào đây")</formula>
    </cfRule>
    <cfRule type="expression" priority="43" dxfId="0" stopIfTrue="1">
      <formula>IF(#REF!,1=1,1=2)</formula>
    </cfRule>
  </conditionalFormatting>
  <conditionalFormatting sqref="C13:O13">
    <cfRule type="expression" priority="39" dxfId="1" stopIfTrue="1">
      <formula>OR($L$5&lt;&gt;"",#REF!="Nhấp chuột vào đây")</formula>
    </cfRule>
    <cfRule type="expression" priority="40" dxfId="0" stopIfTrue="1">
      <formula>IF(#REF!,1=1,1=2)</formula>
    </cfRule>
    <cfRule type="expression" priority="41" dxfId="8" stopIfTrue="1">
      <formula>AND(ISNUMBER(C13),C13&lt;3.5)</formula>
    </cfRule>
  </conditionalFormatting>
  <conditionalFormatting sqref="Q13">
    <cfRule type="expression" priority="37" dxfId="1" stopIfTrue="1">
      <formula>OR($L$5&lt;&gt;"",#REF!="Nhấp chuột vào đây")</formula>
    </cfRule>
    <cfRule type="expression" priority="38" dxfId="0" stopIfTrue="1">
      <formula>OR(IF(#REF!,1=1,1=2),COUNTA($Q$53:$Q$228)&lt;COUNT($P$53:$P$228))</formula>
    </cfRule>
  </conditionalFormatting>
  <conditionalFormatting sqref="Q13">
    <cfRule type="expression" priority="35" dxfId="1" stopIfTrue="1">
      <formula>OR($L$5&lt;&gt;"",#REF!="Nhấp chuột vào đây")</formula>
    </cfRule>
    <cfRule type="expression" priority="36" dxfId="0" stopIfTrue="1">
      <formula>OR(IF(#REF!,1=1,1=2),COUNTA($Q$53:$Q$180)&lt;COUNT($P$53:$P$180))</formula>
    </cfRule>
  </conditionalFormatting>
  <conditionalFormatting sqref="Q13">
    <cfRule type="expression" priority="33" dxfId="1" stopIfTrue="1">
      <formula>OR($L$5&lt;&gt;"",#REF!="Nhấp chuột vào đây")</formula>
    </cfRule>
    <cfRule type="expression" priority="34" dxfId="0" stopIfTrue="1">
      <formula>OR(IF(#REF!,1=1,1=2),COUNTA($Q$53:$Q$202)&lt;COUNT($P$53:$P$202))</formula>
    </cfRule>
  </conditionalFormatting>
  <conditionalFormatting sqref="Q13">
    <cfRule type="expression" priority="31" dxfId="1" stopIfTrue="1">
      <formula>OR($L$5&lt;&gt;"",#REF!="Nhấp chuột vào đây")</formula>
    </cfRule>
    <cfRule type="expression" priority="32" dxfId="0" stopIfTrue="1">
      <formula>OR(IF(#REF!,1=1,1=2),COUNTA($Q$53:$Q$127)&lt;COUNT($P$53:$P$127))</formula>
    </cfRule>
  </conditionalFormatting>
  <conditionalFormatting sqref="Q13">
    <cfRule type="expression" priority="29" dxfId="1" stopIfTrue="1">
      <formula>OR($L$5&lt;&gt;"",#REF!="Nhấp chuột vào đây")</formula>
    </cfRule>
    <cfRule type="expression" priority="30" dxfId="0" stopIfTrue="1">
      <formula>OR(IF(#REF!,1=1,1=2),COUNTA($Q$53:$Q$129)&lt;COUNT($P$53:$P$129))</formula>
    </cfRule>
  </conditionalFormatting>
  <conditionalFormatting sqref="Q13">
    <cfRule type="expression" priority="27" dxfId="1" stopIfTrue="1">
      <formula>OR($L$5&lt;&gt;"",#REF!="Nhấp chuột vào đây")</formula>
    </cfRule>
    <cfRule type="expression" priority="28" dxfId="0" stopIfTrue="1">
      <formula>OR(IF(#REF!,1=1,1=2),COUNTA($Q$53:$Q$181)&lt;COUNT($P$53:$P$181))</formula>
    </cfRule>
  </conditionalFormatting>
  <conditionalFormatting sqref="T233">
    <cfRule type="expression" priority="25" dxfId="1" stopIfTrue="1">
      <formula>$L$5&lt;&gt;""</formula>
    </cfRule>
    <cfRule type="expression" priority="26" dxfId="0" stopIfTrue="1">
      <formula>IF(#REF!,1=1,1=2)</formula>
    </cfRule>
  </conditionalFormatting>
  <conditionalFormatting sqref="R233:V233 P233 B233">
    <cfRule type="expression" priority="23" dxfId="1" stopIfTrue="1">
      <formula>OR($L$5&lt;&gt;"",#REF!="Nhấp chuột vào đây")</formula>
    </cfRule>
    <cfRule type="expression" priority="24" dxfId="0" stopIfTrue="1">
      <formula>IF(#REF!,1=1,1=2)</formula>
    </cfRule>
  </conditionalFormatting>
  <conditionalFormatting sqref="C233:O233">
    <cfRule type="expression" priority="20" dxfId="1" stopIfTrue="1">
      <formula>OR($L$5&lt;&gt;"",#REF!="Nhấp chuột vào đây")</formula>
    </cfRule>
    <cfRule type="expression" priority="21" dxfId="0" stopIfTrue="1">
      <formula>IF(#REF!,1=1,1=2)</formula>
    </cfRule>
    <cfRule type="expression" priority="22" dxfId="8" stopIfTrue="1">
      <formula>AND(ISNUMBER(C233),C233&lt;3.5)</formula>
    </cfRule>
  </conditionalFormatting>
  <conditionalFormatting sqref="Q233">
    <cfRule type="expression" priority="18" dxfId="1" stopIfTrue="1">
      <formula>OR($L$5&lt;&gt;"",#REF!="Nhấp chuột vào đây")</formula>
    </cfRule>
    <cfRule type="expression" priority="19" dxfId="0" stopIfTrue="1">
      <formula>OR(IF(#REF!,1=1,1=2),COUNTA($Q$53:$Q$228)&lt;COUNT($P$53:$P$228))</formula>
    </cfRule>
  </conditionalFormatting>
  <conditionalFormatting sqref="Q233">
    <cfRule type="expression" priority="16" dxfId="1" stopIfTrue="1">
      <formula>OR($L$5&lt;&gt;"",#REF!="Nhấp chuột vào đây")</formula>
    </cfRule>
    <cfRule type="expression" priority="17" dxfId="0" stopIfTrue="1">
      <formula>OR(IF(#REF!,1=1,1=2),COUNTA($Q$53:$Q$180)&lt;COUNT($P$53:$P$180))</formula>
    </cfRule>
  </conditionalFormatting>
  <conditionalFormatting sqref="Q233">
    <cfRule type="expression" priority="14" dxfId="1" stopIfTrue="1">
      <formula>OR($L$5&lt;&gt;"",#REF!="Nhấp chuột vào đây")</formula>
    </cfRule>
    <cfRule type="expression" priority="15" dxfId="0" stopIfTrue="1">
      <formula>OR(IF(#REF!,1=1,1=2),COUNTA($Q$53:$Q$202)&lt;COUNT($P$53:$P$202))</formula>
    </cfRule>
  </conditionalFormatting>
  <conditionalFormatting sqref="Q233 O233">
    <cfRule type="expression" priority="12" dxfId="1" stopIfTrue="1">
      <formula>OR($L$3&lt;&gt;"",$N$5="Nhấp chuột vào đây")</formula>
    </cfRule>
    <cfRule type="expression" priority="13" dxfId="0" stopIfTrue="1">
      <formula>IF(#REF!,1=1,1=2)</formula>
    </cfRule>
  </conditionalFormatting>
  <conditionalFormatting sqref="N233">
    <cfRule type="expression" priority="9" dxfId="1" stopIfTrue="1">
      <formula>OR($L$3&lt;&gt;"",$N$5="Nhấp chuột vào đây")</formula>
    </cfRule>
    <cfRule type="expression" priority="10" dxfId="0" stopIfTrue="1">
      <formula>IF(#REF!,1=1,1=2)</formula>
    </cfRule>
    <cfRule type="expression" priority="11" dxfId="8" stopIfTrue="1">
      <formula>AND(ISNUMBER(N233),N233&lt;3.5)</formula>
    </cfRule>
  </conditionalFormatting>
  <conditionalFormatting sqref="Q233">
    <cfRule type="expression" priority="7" dxfId="1" stopIfTrue="1">
      <formula>OR($L$5&lt;&gt;"",#REF!="Nhấp chuột vào đây")</formula>
    </cfRule>
    <cfRule type="expression" priority="8" dxfId="0" stopIfTrue="1">
      <formula>OR(IF(#REF!,1=1,1=2),COUNTA($Q$53:$Q$127)&lt;COUNT($P$53:$P$127))</formula>
    </cfRule>
  </conditionalFormatting>
  <conditionalFormatting sqref="Q233">
    <cfRule type="expression" priority="5" dxfId="1" stopIfTrue="1">
      <formula>OR($L$5&lt;&gt;"",#REF!="Nhấp chuột vào đây")</formula>
    </cfRule>
    <cfRule type="expression" priority="6" dxfId="0" stopIfTrue="1">
      <formula>OR(IF(#REF!,1=1,1=2),COUNTA($Q$53:$Q$129)&lt;COUNT($P$53:$P$129))</formula>
    </cfRule>
  </conditionalFormatting>
  <conditionalFormatting sqref="Q233">
    <cfRule type="expression" priority="3" dxfId="1" stopIfTrue="1">
      <formula>OR($L$5&lt;&gt;"",#REF!="Nhấp chuột vào đây")</formula>
    </cfRule>
    <cfRule type="expression" priority="4" dxfId="0" stopIfTrue="1">
      <formula>OR(IF(#REF!,1=1,1=2),COUNTA($Q$53:$Q$181)&lt;COUNT($P$53:$P$181))</formula>
    </cfRule>
  </conditionalFormatting>
  <conditionalFormatting sqref="P233">
    <cfRule type="expression" priority="1" dxfId="1" stopIfTrue="1">
      <formula>OR($L$3&lt;&gt;"",$N$5="Nhấp chuột vào đây")</formula>
    </cfRule>
    <cfRule type="expression" priority="2" dxfId="0" stopIfTrue="1">
      <formula>OR(IF(#REF!,1=1,1=2),COUNTA($P$54:$P$290)&lt;COUNT($O$54:$O$290))</formula>
    </cfRule>
  </conditionalFormatting>
  <dataValidations count="12"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226:Q231 Q219:Q221 Q240:Q242">
      <formula1>#REF!</formula1>
    </dataValidation>
    <dataValidation allowBlank="1" showInputMessage="1" showErrorMessage="1" promptTitle="Trường THPT Chu Văn An, An Giang" prompt="Chương trình Sơ Kết Lớp trên máy tính.&#10;(Áp dụng theo Quy chế 40 kết hợp với&#10;Thông tư 58 của Bộ Giáo dục-Đào tạo)&#10;-------------------------------------------&#10;Dương Phước Sang&#10;Email: dpsang@gmail.com&#10;Website:  http://dpsang.violet.vn" sqref="C219:P222 R219:V222 R213:S218 N183:O183 Q183 U213:U218 V211:V218 D211:G211 R202:V210 C226:P231 V131:V150 C190:P198 R190:V198 V182:V189 U184:U189 N161:O161 Q161 R184:S189 D182:G182 R178:V181 C178:P181 C151:P153 R151:V153 V106:V113 U108:U113 N79:O79 Q79 R108:S113 R102:V105 C102:P105 C65:P73 V53:V73 R65:U73 U59:U64 N34:O34 Q34 R59:S64 D57:G57 R53:U56 AQ55:AR76 C53:P56 R41:U49 V31:V49 C41:P49 D33:G33 U35:U40 U234:U239 D232:G232 R35:S40 C31:P32 R31:U32 R9:S25 D7:G7 U9:V25 N8:O8 Q8 R6:V6 AO9:AR53 AB77:AE101 AA9:AM76 AO54:AP76 R77:V77 C77:P77 D78:G78 V78:V85 U80:U85 N58:O58 Q58 R80:S85 C86:P98 R86:V98 R114:V124 D106:G106 AO102 AL102:AM102 AP103:AR121 AA104:AM121 AO104:AO121 U133:U150 N107:O107 Q107 R133:S150 D131:G131 C114:P124 R128:V130 C128:P130 C157:P159 R157:V159 D160:G160 V160:V168 U162:U168 N132:O132 Q132 R162:S168 R169:V174 C169:P174 C202:P210 R226:V231 C240:P243 R240:V243"/>
    <dataValidation allowBlank="1" showInputMessage="1" showErrorMessage="1" promptTitle="Trường THPT Chu Văn An, An Giang" prompt="Chương trình Sơ Kết Lớp trên máy tính.&#10;(Áp dụng theo Quy chế 40 kết hợp với&#10;Thông tư 58 của Bộ Giáo dục-Đào tạo)&#10;-------------------------------------------&#10;Dương Phước Sang&#10;Email: dpsang@gmail.com&#10;Website:  http://dpsang.violet.vn" sqref="R234:S239 N212:O212 Q212 V232:V239 N233:O233 Q233"/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P183 P161 P79 P34 P212 P8 AN54:AN76 P58 AN102 AN104:AN121 P132 P107 P233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222 Q153 Q114:Q124 Q102:Q105 Q86:Q98 Q174 Q77 Q243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202:Q210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178:Q181 Q190:Q198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157:Q159 Q169:Q173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128:Q130 Q151:Q152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53:Q56 Q65:Q73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Q41:Q49 Q31:Q32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AN9:AN53">
      <formula1>#REF!</formula1>
    </dataValidation>
  </dataValidations>
  <printOptions/>
  <pageMargins left="0.2" right="0.2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O9"/>
  <sheetViews>
    <sheetView zoomScalePageLayoutView="0" workbookViewId="0" topLeftCell="A1">
      <selection activeCell="I19" sqref="I19"/>
    </sheetView>
  </sheetViews>
  <sheetFormatPr defaultColWidth="9.140625" defaultRowHeight="12.75"/>
  <sheetData>
    <row r="3" spans="1:14" ht="15.75">
      <c r="A3" s="527" t="s">
        <v>0</v>
      </c>
      <c r="B3" s="527" t="s">
        <v>55</v>
      </c>
      <c r="C3" s="527" t="s">
        <v>42</v>
      </c>
      <c r="D3" s="527" t="s">
        <v>51</v>
      </c>
      <c r="E3" s="537" t="s">
        <v>715</v>
      </c>
      <c r="F3" s="538"/>
      <c r="G3" s="538"/>
      <c r="H3" s="538"/>
      <c r="I3" s="538"/>
      <c r="J3" s="538"/>
      <c r="K3" s="538"/>
      <c r="L3" s="538"/>
      <c r="M3" s="538"/>
      <c r="N3" s="539"/>
    </row>
    <row r="4" spans="1:14" ht="15.75">
      <c r="A4" s="527"/>
      <c r="B4" s="527"/>
      <c r="C4" s="527"/>
      <c r="D4" s="527"/>
      <c r="E4" s="527" t="s">
        <v>239</v>
      </c>
      <c r="F4" s="527"/>
      <c r="G4" s="527" t="s">
        <v>47</v>
      </c>
      <c r="H4" s="527"/>
      <c r="I4" s="527" t="s">
        <v>716</v>
      </c>
      <c r="J4" s="527"/>
      <c r="K4" s="527" t="s">
        <v>48</v>
      </c>
      <c r="L4" s="527"/>
      <c r="M4" s="527" t="s">
        <v>49</v>
      </c>
      <c r="N4" s="527"/>
    </row>
    <row r="5" spans="1:14" ht="15.75">
      <c r="A5" s="527"/>
      <c r="B5" s="527"/>
      <c r="C5" s="527"/>
      <c r="D5" s="527"/>
      <c r="E5" s="528" t="s">
        <v>3</v>
      </c>
      <c r="F5" s="528" t="s">
        <v>4</v>
      </c>
      <c r="G5" s="528" t="s">
        <v>3</v>
      </c>
      <c r="H5" s="528" t="s">
        <v>4</v>
      </c>
      <c r="I5" s="528" t="s">
        <v>3</v>
      </c>
      <c r="J5" s="528" t="s">
        <v>4</v>
      </c>
      <c r="K5" s="528" t="s">
        <v>3</v>
      </c>
      <c r="L5" s="528" t="s">
        <v>4</v>
      </c>
      <c r="M5" s="528" t="s">
        <v>3</v>
      </c>
      <c r="N5" s="528" t="s">
        <v>4</v>
      </c>
    </row>
    <row r="6" spans="1:14" ht="15.75">
      <c r="A6" s="540">
        <v>1</v>
      </c>
      <c r="B6" s="540">
        <v>10</v>
      </c>
      <c r="C6" s="540">
        <v>302</v>
      </c>
      <c r="D6" s="540">
        <v>146</v>
      </c>
      <c r="E6" s="528">
        <v>247</v>
      </c>
      <c r="F6" s="528">
        <f>E6/C6*100</f>
        <v>81.78807947019867</v>
      </c>
      <c r="G6" s="541">
        <v>42</v>
      </c>
      <c r="H6" s="528">
        <f>G6/C6*100</f>
        <v>13.90728476821192</v>
      </c>
      <c r="I6" s="528">
        <f>E6+G6</f>
        <v>289</v>
      </c>
      <c r="J6" s="528">
        <f>I6/C6*100</f>
        <v>95.69536423841059</v>
      </c>
      <c r="K6" s="541">
        <v>10</v>
      </c>
      <c r="L6" s="528">
        <f>K6/C6*100</f>
        <v>3.3112582781456954</v>
      </c>
      <c r="M6" s="541">
        <v>3</v>
      </c>
      <c r="N6" s="528">
        <f>M6/C6*100</f>
        <v>0.9933774834437087</v>
      </c>
    </row>
    <row r="7" spans="1:14" ht="15.75">
      <c r="A7" s="540">
        <v>2</v>
      </c>
      <c r="B7" s="540">
        <v>11</v>
      </c>
      <c r="C7" s="540">
        <v>271</v>
      </c>
      <c r="D7" s="540">
        <v>133</v>
      </c>
      <c r="E7" s="528">
        <v>245</v>
      </c>
      <c r="F7" s="528">
        <f>E7/C7*100</f>
        <v>90.40590405904058</v>
      </c>
      <c r="G7" s="541">
        <v>18</v>
      </c>
      <c r="H7" s="528">
        <f>G7/C7*100</f>
        <v>6.642066420664207</v>
      </c>
      <c r="I7" s="528">
        <f>E7+G7</f>
        <v>263</v>
      </c>
      <c r="J7" s="528">
        <f>I7/C7*100</f>
        <v>97.04797047970479</v>
      </c>
      <c r="K7" s="541">
        <v>7</v>
      </c>
      <c r="L7" s="528">
        <f>K7/C7*100</f>
        <v>2.5830258302583027</v>
      </c>
      <c r="M7" s="541">
        <v>1</v>
      </c>
      <c r="N7" s="528">
        <f>M7/C7*100</f>
        <v>0.36900369003690037</v>
      </c>
    </row>
    <row r="8" spans="1:14" ht="15.75">
      <c r="A8" s="540">
        <v>3</v>
      </c>
      <c r="B8" s="540">
        <v>12</v>
      </c>
      <c r="C8" s="540">
        <v>304</v>
      </c>
      <c r="D8" s="540">
        <v>151</v>
      </c>
      <c r="E8" s="528">
        <v>281</v>
      </c>
      <c r="F8" s="528">
        <f>E8/C8*100</f>
        <v>92.43421052631578</v>
      </c>
      <c r="G8" s="528">
        <v>22</v>
      </c>
      <c r="H8" s="528">
        <f>G8/C8*100</f>
        <v>7.236842105263158</v>
      </c>
      <c r="I8" s="528">
        <f>E8+G8</f>
        <v>303</v>
      </c>
      <c r="J8" s="528">
        <f>I8/C8*100</f>
        <v>99.67105263157895</v>
      </c>
      <c r="K8" s="528">
        <v>1</v>
      </c>
      <c r="L8" s="528">
        <f>K8/C8*100</f>
        <v>0.3289473684210526</v>
      </c>
      <c r="M8" s="528">
        <v>0</v>
      </c>
      <c r="N8" s="528">
        <f>M8/C8*100</f>
        <v>0</v>
      </c>
    </row>
    <row r="9" spans="1:15" ht="15.75">
      <c r="A9" s="537" t="s">
        <v>659</v>
      </c>
      <c r="B9" s="539"/>
      <c r="C9" s="528">
        <f>SUM(C6:C8)</f>
        <v>877</v>
      </c>
      <c r="D9" s="528">
        <f>SUM(D6:D8)</f>
        <v>430</v>
      </c>
      <c r="E9" s="528">
        <f>SUM(E6:E8)</f>
        <v>773</v>
      </c>
      <c r="F9" s="528">
        <f>E9/C9*100</f>
        <v>88.14139110604333</v>
      </c>
      <c r="G9" s="528">
        <f>SUM(G6:G8)</f>
        <v>82</v>
      </c>
      <c r="H9" s="528">
        <f>G9/C9*100</f>
        <v>9.35005701254276</v>
      </c>
      <c r="I9" s="528">
        <f>E9+G9</f>
        <v>855</v>
      </c>
      <c r="J9" s="528">
        <f>I9/C9*100</f>
        <v>97.49144811858609</v>
      </c>
      <c r="K9" s="528">
        <f>SUM(K6:K8)</f>
        <v>18</v>
      </c>
      <c r="L9" s="528">
        <f>K9/C9*100</f>
        <v>2.0524515393386547</v>
      </c>
      <c r="M9" s="528">
        <f>SUM(M6:M8)</f>
        <v>4</v>
      </c>
      <c r="N9" s="528">
        <f>M9/C9*100</f>
        <v>0.45610034207525657</v>
      </c>
      <c r="O9">
        <f>I9+K9+O10+M9</f>
        <v>877</v>
      </c>
    </row>
  </sheetData>
  <sheetProtection/>
  <mergeCells count="11">
    <mergeCell ref="M4:N4"/>
    <mergeCell ref="A9:B9"/>
    <mergeCell ref="E3:N3"/>
    <mergeCell ref="A3:A5"/>
    <mergeCell ref="B3:B5"/>
    <mergeCell ref="C3:C5"/>
    <mergeCell ref="D3:D5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D1">
      <selection activeCell="M19" sqref="M19"/>
    </sheetView>
  </sheetViews>
  <sheetFormatPr defaultColWidth="9.140625" defaultRowHeight="12.75"/>
  <cols>
    <col min="1" max="1" width="5.57421875" style="0" customWidth="1"/>
    <col min="2" max="32" width="5.8515625" style="0" customWidth="1"/>
    <col min="33" max="33" width="13.8515625" style="0" customWidth="1"/>
  </cols>
  <sheetData>
    <row r="1" spans="1:33" ht="16.5">
      <c r="A1" s="379" t="s">
        <v>580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</row>
    <row r="2" spans="1:33" ht="16.5">
      <c r="A2" s="190"/>
      <c r="B2" s="191" t="s">
        <v>44</v>
      </c>
      <c r="C2" s="191"/>
      <c r="D2" s="191"/>
      <c r="E2" s="190"/>
      <c r="F2" s="190"/>
      <c r="G2" s="190"/>
      <c r="H2" s="190"/>
      <c r="I2" s="190"/>
      <c r="J2" s="190"/>
      <c r="K2" s="190"/>
      <c r="L2" s="190"/>
      <c r="M2" s="191"/>
      <c r="N2" s="191"/>
      <c r="O2" s="191"/>
      <c r="P2" s="191"/>
      <c r="Q2" s="191"/>
      <c r="R2" s="190"/>
      <c r="S2" s="190"/>
      <c r="T2" s="190"/>
      <c r="U2" s="190"/>
      <c r="V2" s="191"/>
      <c r="W2" s="191"/>
      <c r="X2" s="191"/>
      <c r="Y2" s="191"/>
      <c r="Z2" s="191"/>
      <c r="AA2" s="190"/>
      <c r="AB2" s="190"/>
      <c r="AC2" s="190"/>
      <c r="AD2" s="190"/>
      <c r="AE2" s="192"/>
      <c r="AF2" s="192"/>
      <c r="AG2" s="193"/>
    </row>
    <row r="3" spans="1:33" ht="16.5">
      <c r="A3" s="380" t="s">
        <v>0</v>
      </c>
      <c r="B3" s="380" t="s">
        <v>1</v>
      </c>
      <c r="C3" s="380" t="s">
        <v>2</v>
      </c>
      <c r="D3" s="194"/>
      <c r="E3" s="197" t="s">
        <v>587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3"/>
      <c r="AG3" s="383" t="s">
        <v>7</v>
      </c>
    </row>
    <row r="4" spans="1:33" ht="16.5">
      <c r="A4" s="381"/>
      <c r="B4" s="381"/>
      <c r="C4" s="381"/>
      <c r="D4" s="214"/>
      <c r="E4" s="386" t="s">
        <v>52</v>
      </c>
      <c r="F4" s="387"/>
      <c r="G4" s="205"/>
      <c r="H4" s="205"/>
      <c r="I4" s="388" t="s">
        <v>47</v>
      </c>
      <c r="J4" s="388"/>
      <c r="K4" s="195"/>
      <c r="L4" s="195"/>
      <c r="M4" s="386" t="s">
        <v>53</v>
      </c>
      <c r="N4" s="389"/>
      <c r="O4" s="389"/>
      <c r="P4" s="389"/>
      <c r="Q4" s="387"/>
      <c r="R4" s="386" t="s">
        <v>48</v>
      </c>
      <c r="S4" s="387"/>
      <c r="T4" s="198"/>
      <c r="U4" s="198"/>
      <c r="V4" s="390" t="s">
        <v>43</v>
      </c>
      <c r="W4" s="391"/>
      <c r="X4" s="391"/>
      <c r="Y4" s="391"/>
      <c r="Z4" s="391"/>
      <c r="AA4" s="386" t="s">
        <v>49</v>
      </c>
      <c r="AB4" s="387"/>
      <c r="AC4" s="196"/>
      <c r="AD4" s="196"/>
      <c r="AE4" s="386" t="s">
        <v>50</v>
      </c>
      <c r="AF4" s="387"/>
      <c r="AG4" s="384"/>
    </row>
    <row r="5" spans="1:33" ht="16.5">
      <c r="A5" s="382"/>
      <c r="B5" s="382"/>
      <c r="C5" s="382"/>
      <c r="D5" s="211" t="s">
        <v>51</v>
      </c>
      <c r="E5" s="199" t="s">
        <v>3</v>
      </c>
      <c r="F5" s="199" t="s">
        <v>4</v>
      </c>
      <c r="G5" s="199"/>
      <c r="H5" s="199"/>
      <c r="I5" s="199" t="s">
        <v>3</v>
      </c>
      <c r="J5" s="199" t="s">
        <v>4</v>
      </c>
      <c r="K5" s="199"/>
      <c r="L5" s="199"/>
      <c r="M5" s="199" t="s">
        <v>3</v>
      </c>
      <c r="N5" s="199" t="s">
        <v>4</v>
      </c>
      <c r="O5" s="199"/>
      <c r="P5" s="199"/>
      <c r="Q5" s="199" t="s">
        <v>5</v>
      </c>
      <c r="R5" s="199" t="s">
        <v>3</v>
      </c>
      <c r="S5" s="199" t="s">
        <v>4</v>
      </c>
      <c r="T5" s="199"/>
      <c r="U5" s="199"/>
      <c r="V5" s="199" t="s">
        <v>3</v>
      </c>
      <c r="W5" s="199" t="s">
        <v>4</v>
      </c>
      <c r="X5" s="199"/>
      <c r="Y5" s="199"/>
      <c r="Z5" s="199" t="s">
        <v>5</v>
      </c>
      <c r="AA5" s="199" t="s">
        <v>3</v>
      </c>
      <c r="AB5" s="199" t="s">
        <v>4</v>
      </c>
      <c r="AC5" s="199"/>
      <c r="AD5" s="199"/>
      <c r="AE5" s="199" t="s">
        <v>3</v>
      </c>
      <c r="AF5" s="199" t="s">
        <v>4</v>
      </c>
      <c r="AG5" s="385"/>
    </row>
    <row r="6" spans="1:33" ht="16.5">
      <c r="A6" s="200">
        <v>1</v>
      </c>
      <c r="B6" s="201" t="s">
        <v>8</v>
      </c>
      <c r="C6" s="200">
        <v>46</v>
      </c>
      <c r="D6" s="200">
        <v>27</v>
      </c>
      <c r="E6" s="200">
        <v>18</v>
      </c>
      <c r="F6" s="200">
        <f>E6/C6*100</f>
        <v>39.130434782608695</v>
      </c>
      <c r="G6" s="200"/>
      <c r="H6" s="200"/>
      <c r="I6" s="202">
        <v>26</v>
      </c>
      <c r="J6" s="202">
        <f>I6/C6*100</f>
        <v>56.52173913043478</v>
      </c>
      <c r="K6" s="202"/>
      <c r="L6" s="202"/>
      <c r="M6" s="203">
        <f>E6+I6</f>
        <v>44</v>
      </c>
      <c r="N6" s="203">
        <f>M6/C6*100</f>
        <v>95.65217391304348</v>
      </c>
      <c r="O6" s="203"/>
      <c r="P6" s="203"/>
      <c r="Q6" s="203">
        <f>RANK(N6,$N$6:$N$13)</f>
        <v>1</v>
      </c>
      <c r="R6" s="202">
        <v>2</v>
      </c>
      <c r="S6" s="202">
        <f>R6/C6*100</f>
        <v>4.3478260869565215</v>
      </c>
      <c r="T6" s="202"/>
      <c r="U6" s="202"/>
      <c r="V6" s="203">
        <f>E6+I6+R6</f>
        <v>46</v>
      </c>
      <c r="W6" s="203">
        <f>V6/C6*100</f>
        <v>100</v>
      </c>
      <c r="X6" s="203"/>
      <c r="Y6" s="203"/>
      <c r="Z6" s="204">
        <f>RANK(W6,$W$6:$W$13)</f>
        <v>1</v>
      </c>
      <c r="AA6" s="202"/>
      <c r="AB6" s="202">
        <f>AA6/C6*100</f>
        <v>0</v>
      </c>
      <c r="AC6" s="202"/>
      <c r="AD6" s="202"/>
      <c r="AE6" s="202"/>
      <c r="AF6" s="202">
        <f aca="true" t="shared" si="0" ref="AF6:AF14">AE6/C6*100</f>
        <v>0</v>
      </c>
      <c r="AG6" s="206" t="s">
        <v>25</v>
      </c>
    </row>
    <row r="7" spans="1:33" ht="16.5">
      <c r="A7" s="200">
        <v>2</v>
      </c>
      <c r="B7" s="201" t="s">
        <v>9</v>
      </c>
      <c r="C7" s="200">
        <v>43</v>
      </c>
      <c r="D7" s="200">
        <v>17</v>
      </c>
      <c r="E7" s="200">
        <v>13</v>
      </c>
      <c r="F7" s="200">
        <f aca="true" t="shared" si="1" ref="F7:F14">E7/C7*100</f>
        <v>30.23255813953488</v>
      </c>
      <c r="G7" s="200"/>
      <c r="H7" s="200"/>
      <c r="I7" s="202">
        <v>15</v>
      </c>
      <c r="J7" s="202">
        <f aca="true" t="shared" si="2" ref="J7:J14">I7/C7*100</f>
        <v>34.883720930232556</v>
      </c>
      <c r="K7" s="202"/>
      <c r="L7" s="202"/>
      <c r="M7" s="203">
        <f aca="true" t="shared" si="3" ref="M7:M14">E7+I7</f>
        <v>28</v>
      </c>
      <c r="N7" s="203">
        <f aca="true" t="shared" si="4" ref="N7:N14">M7/C7*100</f>
        <v>65.11627906976744</v>
      </c>
      <c r="O7" s="203"/>
      <c r="P7" s="203"/>
      <c r="Q7" s="203">
        <f aca="true" t="shared" si="5" ref="Q7:Q13">RANK(N7,$N$6:$N$13)</f>
        <v>3</v>
      </c>
      <c r="R7" s="202">
        <v>12</v>
      </c>
      <c r="S7" s="202">
        <f aca="true" t="shared" si="6" ref="S7:S14">R7/C7*100</f>
        <v>27.906976744186046</v>
      </c>
      <c r="T7" s="202"/>
      <c r="U7" s="202"/>
      <c r="V7" s="203">
        <f aca="true" t="shared" si="7" ref="V7:V13">E7+I7+R7</f>
        <v>40</v>
      </c>
      <c r="W7" s="203">
        <f aca="true" t="shared" si="8" ref="W7:W14">V7/C7*100</f>
        <v>93.02325581395348</v>
      </c>
      <c r="X7" s="203"/>
      <c r="Y7" s="203"/>
      <c r="Z7" s="204">
        <f aca="true" t="shared" si="9" ref="Z7:Z13">RANK(W7,$W$6:$W$13)</f>
        <v>3</v>
      </c>
      <c r="AA7" s="202">
        <v>3</v>
      </c>
      <c r="AB7" s="202">
        <f aca="true" t="shared" si="10" ref="AB7:AB14">AA7/C7*100</f>
        <v>6.976744186046512</v>
      </c>
      <c r="AC7" s="202"/>
      <c r="AD7" s="202"/>
      <c r="AE7" s="202">
        <v>0</v>
      </c>
      <c r="AF7" s="202">
        <f t="shared" si="0"/>
        <v>0</v>
      </c>
      <c r="AG7" s="206" t="s">
        <v>38</v>
      </c>
    </row>
    <row r="8" spans="1:33" ht="16.5">
      <c r="A8" s="200">
        <v>3</v>
      </c>
      <c r="B8" s="201" t="s">
        <v>10</v>
      </c>
      <c r="C8" s="200">
        <v>40</v>
      </c>
      <c r="D8" s="200">
        <v>18</v>
      </c>
      <c r="E8" s="200">
        <v>2</v>
      </c>
      <c r="F8" s="200">
        <f t="shared" si="1"/>
        <v>5</v>
      </c>
      <c r="G8" s="200"/>
      <c r="H8" s="200"/>
      <c r="I8" s="202">
        <v>22</v>
      </c>
      <c r="J8" s="202">
        <f t="shared" si="2"/>
        <v>55.00000000000001</v>
      </c>
      <c r="K8" s="202"/>
      <c r="L8" s="202"/>
      <c r="M8" s="203">
        <f t="shared" si="3"/>
        <v>24</v>
      </c>
      <c r="N8" s="203">
        <f t="shared" si="4"/>
        <v>60</v>
      </c>
      <c r="O8" s="203"/>
      <c r="P8" s="203"/>
      <c r="Q8" s="203">
        <f t="shared" si="5"/>
        <v>4</v>
      </c>
      <c r="R8" s="202">
        <v>14</v>
      </c>
      <c r="S8" s="202">
        <f t="shared" si="6"/>
        <v>35</v>
      </c>
      <c r="T8" s="202"/>
      <c r="U8" s="202"/>
      <c r="V8" s="203">
        <f t="shared" si="7"/>
        <v>38</v>
      </c>
      <c r="W8" s="203">
        <f t="shared" si="8"/>
        <v>95</v>
      </c>
      <c r="X8" s="203"/>
      <c r="Y8" s="203"/>
      <c r="Z8" s="204">
        <f t="shared" si="9"/>
        <v>2</v>
      </c>
      <c r="AA8" s="202">
        <v>2</v>
      </c>
      <c r="AB8" s="202">
        <f t="shared" si="10"/>
        <v>5</v>
      </c>
      <c r="AC8" s="202"/>
      <c r="AD8" s="202"/>
      <c r="AE8" s="202"/>
      <c r="AF8" s="202">
        <f t="shared" si="0"/>
        <v>0</v>
      </c>
      <c r="AG8" s="206" t="s">
        <v>82</v>
      </c>
    </row>
    <row r="9" spans="1:33" ht="16.5">
      <c r="A9" s="200">
        <v>4</v>
      </c>
      <c r="B9" s="201" t="s">
        <v>11</v>
      </c>
      <c r="C9" s="200">
        <v>43</v>
      </c>
      <c r="D9" s="200">
        <v>27</v>
      </c>
      <c r="E9" s="200">
        <v>4</v>
      </c>
      <c r="F9" s="200">
        <f t="shared" si="1"/>
        <v>9.30232558139535</v>
      </c>
      <c r="G9" s="200"/>
      <c r="H9" s="200"/>
      <c r="I9" s="202">
        <v>25</v>
      </c>
      <c r="J9" s="202">
        <f t="shared" si="2"/>
        <v>58.139534883720934</v>
      </c>
      <c r="K9" s="202"/>
      <c r="L9" s="202"/>
      <c r="M9" s="203">
        <f t="shared" si="3"/>
        <v>29</v>
      </c>
      <c r="N9" s="203">
        <f t="shared" si="4"/>
        <v>67.44186046511628</v>
      </c>
      <c r="O9" s="203"/>
      <c r="P9" s="203"/>
      <c r="Q9" s="203">
        <f t="shared" si="5"/>
        <v>2</v>
      </c>
      <c r="R9" s="202">
        <v>9</v>
      </c>
      <c r="S9" s="202">
        <f t="shared" si="6"/>
        <v>20.930232558139537</v>
      </c>
      <c r="T9" s="202"/>
      <c r="U9" s="202"/>
      <c r="V9" s="203">
        <f t="shared" si="7"/>
        <v>38</v>
      </c>
      <c r="W9" s="203">
        <f t="shared" si="8"/>
        <v>88.37209302325581</v>
      </c>
      <c r="X9" s="203"/>
      <c r="Y9" s="203"/>
      <c r="Z9" s="204">
        <f t="shared" si="9"/>
        <v>6</v>
      </c>
      <c r="AA9" s="202">
        <v>5</v>
      </c>
      <c r="AB9" s="202">
        <f t="shared" si="10"/>
        <v>11.627906976744185</v>
      </c>
      <c r="AC9" s="202"/>
      <c r="AD9" s="202"/>
      <c r="AE9" s="202">
        <v>0</v>
      </c>
      <c r="AF9" s="202">
        <f t="shared" si="0"/>
        <v>0</v>
      </c>
      <c r="AG9" s="206" t="s">
        <v>581</v>
      </c>
    </row>
    <row r="10" spans="1:33" ht="16.5">
      <c r="A10" s="200">
        <v>5</v>
      </c>
      <c r="B10" s="200" t="s">
        <v>12</v>
      </c>
      <c r="C10" s="200">
        <v>38</v>
      </c>
      <c r="D10" s="200">
        <v>16</v>
      </c>
      <c r="E10" s="200">
        <v>0</v>
      </c>
      <c r="F10" s="200">
        <f t="shared" si="1"/>
        <v>0</v>
      </c>
      <c r="G10" s="200"/>
      <c r="H10" s="200"/>
      <c r="I10" s="202">
        <v>11</v>
      </c>
      <c r="J10" s="202">
        <f t="shared" si="2"/>
        <v>28.947368421052634</v>
      </c>
      <c r="K10" s="202"/>
      <c r="L10" s="202"/>
      <c r="M10" s="203">
        <f t="shared" si="3"/>
        <v>11</v>
      </c>
      <c r="N10" s="203">
        <f t="shared" si="4"/>
        <v>28.947368421052634</v>
      </c>
      <c r="O10" s="203"/>
      <c r="P10" s="203"/>
      <c r="Q10" s="203">
        <f t="shared" si="5"/>
        <v>7</v>
      </c>
      <c r="R10" s="202">
        <v>23</v>
      </c>
      <c r="S10" s="202">
        <f t="shared" si="6"/>
        <v>60.526315789473685</v>
      </c>
      <c r="T10" s="202"/>
      <c r="U10" s="202"/>
      <c r="V10" s="203">
        <f t="shared" si="7"/>
        <v>34</v>
      </c>
      <c r="W10" s="203">
        <f t="shared" si="8"/>
        <v>89.47368421052632</v>
      </c>
      <c r="X10" s="203"/>
      <c r="Y10" s="203"/>
      <c r="Z10" s="204">
        <f t="shared" si="9"/>
        <v>5</v>
      </c>
      <c r="AA10" s="202">
        <v>3</v>
      </c>
      <c r="AB10" s="202">
        <f t="shared" si="10"/>
        <v>7.894736842105263</v>
      </c>
      <c r="AC10" s="202"/>
      <c r="AD10" s="202"/>
      <c r="AE10" s="202">
        <v>1</v>
      </c>
      <c r="AF10" s="202">
        <f t="shared" si="0"/>
        <v>2.631578947368421</v>
      </c>
      <c r="AG10" s="206" t="s">
        <v>77</v>
      </c>
    </row>
    <row r="11" spans="1:33" ht="16.5">
      <c r="A11" s="200">
        <v>6</v>
      </c>
      <c r="B11" s="200" t="s">
        <v>13</v>
      </c>
      <c r="C11" s="200">
        <v>35</v>
      </c>
      <c r="D11" s="200">
        <v>16</v>
      </c>
      <c r="E11" s="200">
        <v>0</v>
      </c>
      <c r="F11" s="200">
        <f t="shared" si="1"/>
        <v>0</v>
      </c>
      <c r="G11" s="200"/>
      <c r="H11" s="200"/>
      <c r="I11" s="202">
        <v>17</v>
      </c>
      <c r="J11" s="202">
        <f t="shared" si="2"/>
        <v>48.57142857142857</v>
      </c>
      <c r="K11" s="202"/>
      <c r="L11" s="202"/>
      <c r="M11" s="203">
        <f t="shared" si="3"/>
        <v>17</v>
      </c>
      <c r="N11" s="203">
        <f t="shared" si="4"/>
        <v>48.57142857142857</v>
      </c>
      <c r="O11" s="203"/>
      <c r="P11" s="203"/>
      <c r="Q11" s="203">
        <f t="shared" si="5"/>
        <v>5</v>
      </c>
      <c r="R11" s="202">
        <v>13</v>
      </c>
      <c r="S11" s="202">
        <f t="shared" si="6"/>
        <v>37.142857142857146</v>
      </c>
      <c r="T11" s="202"/>
      <c r="U11" s="202"/>
      <c r="V11" s="203">
        <f t="shared" si="7"/>
        <v>30</v>
      </c>
      <c r="W11" s="203">
        <f t="shared" si="8"/>
        <v>85.71428571428571</v>
      </c>
      <c r="X11" s="203"/>
      <c r="Y11" s="203"/>
      <c r="Z11" s="204">
        <f t="shared" si="9"/>
        <v>7</v>
      </c>
      <c r="AA11" s="202">
        <v>3</v>
      </c>
      <c r="AB11" s="202">
        <f t="shared" si="10"/>
        <v>8.571428571428571</v>
      </c>
      <c r="AC11" s="202"/>
      <c r="AD11" s="202"/>
      <c r="AE11" s="202">
        <v>2</v>
      </c>
      <c r="AF11" s="202">
        <f t="shared" si="0"/>
        <v>5.714285714285714</v>
      </c>
      <c r="AG11" s="206" t="s">
        <v>582</v>
      </c>
    </row>
    <row r="12" spans="1:33" ht="16.5">
      <c r="A12" s="200">
        <v>7</v>
      </c>
      <c r="B12" s="200" t="s">
        <v>14</v>
      </c>
      <c r="C12" s="200">
        <v>37</v>
      </c>
      <c r="D12" s="200">
        <v>16</v>
      </c>
      <c r="E12" s="200">
        <v>0</v>
      </c>
      <c r="F12" s="200">
        <f t="shared" si="1"/>
        <v>0</v>
      </c>
      <c r="G12" s="200"/>
      <c r="H12" s="200"/>
      <c r="I12" s="202">
        <v>8</v>
      </c>
      <c r="J12" s="202">
        <f t="shared" si="2"/>
        <v>21.62162162162162</v>
      </c>
      <c r="K12" s="202"/>
      <c r="L12" s="202"/>
      <c r="M12" s="203">
        <f t="shared" si="3"/>
        <v>8</v>
      </c>
      <c r="N12" s="203">
        <f t="shared" si="4"/>
        <v>21.62162162162162</v>
      </c>
      <c r="O12" s="203"/>
      <c r="P12" s="203"/>
      <c r="Q12" s="203">
        <f t="shared" si="5"/>
        <v>8</v>
      </c>
      <c r="R12" s="202">
        <v>22</v>
      </c>
      <c r="S12" s="202">
        <f t="shared" si="6"/>
        <v>59.45945945945946</v>
      </c>
      <c r="T12" s="202"/>
      <c r="U12" s="202"/>
      <c r="V12" s="203">
        <f t="shared" si="7"/>
        <v>30</v>
      </c>
      <c r="W12" s="203">
        <f t="shared" si="8"/>
        <v>81.08108108108108</v>
      </c>
      <c r="X12" s="203"/>
      <c r="Y12" s="203"/>
      <c r="Z12" s="204">
        <f t="shared" si="9"/>
        <v>8</v>
      </c>
      <c r="AA12" s="202">
        <v>6</v>
      </c>
      <c r="AB12" s="202">
        <f t="shared" si="10"/>
        <v>16.216216216216218</v>
      </c>
      <c r="AC12" s="202"/>
      <c r="AD12" s="202"/>
      <c r="AE12" s="202">
        <v>1</v>
      </c>
      <c r="AF12" s="202">
        <f t="shared" si="0"/>
        <v>2.7027027027027026</v>
      </c>
      <c r="AG12" s="206" t="s">
        <v>583</v>
      </c>
    </row>
    <row r="13" spans="1:33" ht="16.5">
      <c r="A13" s="200">
        <v>8</v>
      </c>
      <c r="B13" s="200" t="s">
        <v>15</v>
      </c>
      <c r="C13" s="200">
        <v>36</v>
      </c>
      <c r="D13" s="200">
        <v>17</v>
      </c>
      <c r="E13" s="200">
        <v>0</v>
      </c>
      <c r="F13" s="200">
        <f t="shared" si="1"/>
        <v>0</v>
      </c>
      <c r="G13" s="200"/>
      <c r="H13" s="200"/>
      <c r="I13" s="202">
        <v>11</v>
      </c>
      <c r="J13" s="202">
        <f t="shared" si="2"/>
        <v>30.555555555555557</v>
      </c>
      <c r="K13" s="202"/>
      <c r="L13" s="202"/>
      <c r="M13" s="203">
        <f t="shared" si="3"/>
        <v>11</v>
      </c>
      <c r="N13" s="203">
        <f t="shared" si="4"/>
        <v>30.555555555555557</v>
      </c>
      <c r="O13" s="203"/>
      <c r="P13" s="203"/>
      <c r="Q13" s="203">
        <f t="shared" si="5"/>
        <v>6</v>
      </c>
      <c r="R13" s="202">
        <v>22</v>
      </c>
      <c r="S13" s="202">
        <f t="shared" si="6"/>
        <v>61.111111111111114</v>
      </c>
      <c r="T13" s="202"/>
      <c r="U13" s="202"/>
      <c r="V13" s="203">
        <f t="shared" si="7"/>
        <v>33</v>
      </c>
      <c r="W13" s="203">
        <f t="shared" si="8"/>
        <v>91.66666666666666</v>
      </c>
      <c r="X13" s="203"/>
      <c r="Y13" s="203"/>
      <c r="Z13" s="204">
        <f t="shared" si="9"/>
        <v>4</v>
      </c>
      <c r="AA13" s="202">
        <v>3</v>
      </c>
      <c r="AB13" s="202">
        <f t="shared" si="10"/>
        <v>8.333333333333332</v>
      </c>
      <c r="AC13" s="202"/>
      <c r="AD13" s="202"/>
      <c r="AE13" s="202">
        <v>0</v>
      </c>
      <c r="AF13" s="202">
        <f t="shared" si="0"/>
        <v>0</v>
      </c>
      <c r="AG13" s="206" t="s">
        <v>584</v>
      </c>
    </row>
    <row r="14" spans="1:33" ht="16.5">
      <c r="A14" s="386" t="s">
        <v>6</v>
      </c>
      <c r="B14" s="387"/>
      <c r="C14" s="200">
        <f>SUM(C6:C13)</f>
        <v>318</v>
      </c>
      <c r="D14" s="200">
        <f>SUM(D6:D13)</f>
        <v>154</v>
      </c>
      <c r="E14" s="200">
        <f>SUM(E6:E13)</f>
        <v>37</v>
      </c>
      <c r="F14" s="200">
        <f t="shared" si="1"/>
        <v>11.635220125786164</v>
      </c>
      <c r="G14" s="200"/>
      <c r="H14" s="200"/>
      <c r="I14" s="202">
        <f>SUM(I6:I13)</f>
        <v>135</v>
      </c>
      <c r="J14" s="202">
        <f t="shared" si="2"/>
        <v>42.45283018867924</v>
      </c>
      <c r="K14" s="202"/>
      <c r="L14" s="202"/>
      <c r="M14" s="203">
        <f t="shared" si="3"/>
        <v>172</v>
      </c>
      <c r="N14" s="203">
        <f t="shared" si="4"/>
        <v>54.088050314465406</v>
      </c>
      <c r="O14" s="203"/>
      <c r="P14" s="203"/>
      <c r="Q14" s="203"/>
      <c r="R14" s="202">
        <f>SUM(R6:R13)</f>
        <v>117</v>
      </c>
      <c r="S14" s="202">
        <f t="shared" si="6"/>
        <v>36.79245283018868</v>
      </c>
      <c r="T14" s="202"/>
      <c r="U14" s="202"/>
      <c r="V14" s="203">
        <f>E14+I14+R14</f>
        <v>289</v>
      </c>
      <c r="W14" s="203">
        <f t="shared" si="8"/>
        <v>90.88050314465409</v>
      </c>
      <c r="X14" s="203"/>
      <c r="Y14" s="203"/>
      <c r="Z14" s="203"/>
      <c r="AA14" s="202">
        <f>SUM(AA6:AA13)</f>
        <v>25</v>
      </c>
      <c r="AB14" s="202">
        <f t="shared" si="10"/>
        <v>7.861635220125786</v>
      </c>
      <c r="AC14" s="202"/>
      <c r="AD14" s="202"/>
      <c r="AE14" s="202">
        <f>SUM(AE6:AE13)</f>
        <v>4</v>
      </c>
      <c r="AF14" s="202">
        <f t="shared" si="0"/>
        <v>1.257861635220126</v>
      </c>
      <c r="AG14" s="206"/>
    </row>
    <row r="15" spans="1:33" ht="16.5">
      <c r="A15" s="207"/>
      <c r="B15" s="207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209"/>
      <c r="O15" s="209"/>
      <c r="P15" s="209"/>
      <c r="Q15" s="209"/>
      <c r="R15" s="208"/>
      <c r="S15" s="208"/>
      <c r="T15" s="208"/>
      <c r="U15" s="208"/>
      <c r="V15" s="209"/>
      <c r="W15" s="209"/>
      <c r="X15" s="209"/>
      <c r="Y15" s="209"/>
      <c r="Z15" s="209"/>
      <c r="AA15" s="208"/>
      <c r="AB15" s="208"/>
      <c r="AC15" s="208"/>
      <c r="AD15" s="208"/>
      <c r="AE15" s="208"/>
      <c r="AF15" s="208"/>
      <c r="AG15" s="210"/>
    </row>
    <row r="16" spans="1:33" ht="16.5">
      <c r="A16" s="191" t="s">
        <v>45</v>
      </c>
      <c r="B16" s="191"/>
      <c r="C16" s="191"/>
      <c r="D16" s="191"/>
      <c r="E16" s="190"/>
      <c r="F16" s="190"/>
      <c r="G16" s="190"/>
      <c r="H16" s="190"/>
      <c r="I16" s="190"/>
      <c r="J16" s="190"/>
      <c r="K16" s="190"/>
      <c r="L16" s="190"/>
      <c r="M16" s="191"/>
      <c r="N16" s="191"/>
      <c r="O16" s="191"/>
      <c r="P16" s="191"/>
      <c r="Q16" s="191"/>
      <c r="R16" s="190"/>
      <c r="S16" s="190"/>
      <c r="T16" s="190"/>
      <c r="U16" s="190"/>
      <c r="V16" s="191"/>
      <c r="W16" s="191"/>
      <c r="X16" s="191"/>
      <c r="Y16" s="191"/>
      <c r="Z16" s="191"/>
      <c r="AA16" s="190"/>
      <c r="AB16" s="190"/>
      <c r="AC16" s="190"/>
      <c r="AD16" s="190"/>
      <c r="AE16" s="192"/>
      <c r="AF16" s="192"/>
      <c r="AG16" s="193"/>
    </row>
    <row r="17" spans="1:33" ht="16.5">
      <c r="A17" s="380" t="s">
        <v>0</v>
      </c>
      <c r="B17" s="380" t="s">
        <v>1</v>
      </c>
      <c r="C17" s="380" t="s">
        <v>42</v>
      </c>
      <c r="D17" s="380" t="s">
        <v>51</v>
      </c>
      <c r="E17" s="386" t="s">
        <v>586</v>
      </c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3" t="s">
        <v>7</v>
      </c>
    </row>
    <row r="18" spans="1:33" ht="16.5">
      <c r="A18" s="392"/>
      <c r="B18" s="392"/>
      <c r="C18" s="392"/>
      <c r="D18" s="392"/>
      <c r="E18" s="386" t="s">
        <v>52</v>
      </c>
      <c r="F18" s="389"/>
      <c r="G18" s="196"/>
      <c r="H18" s="196"/>
      <c r="I18" s="386" t="s">
        <v>47</v>
      </c>
      <c r="J18" s="389"/>
      <c r="K18" s="196"/>
      <c r="L18" s="196"/>
      <c r="M18" s="386" t="s">
        <v>53</v>
      </c>
      <c r="N18" s="389"/>
      <c r="O18" s="389"/>
      <c r="P18" s="389"/>
      <c r="Q18" s="389"/>
      <c r="R18" s="386" t="s">
        <v>48</v>
      </c>
      <c r="S18" s="389"/>
      <c r="T18" s="196"/>
      <c r="U18" s="196"/>
      <c r="V18" s="386" t="s">
        <v>43</v>
      </c>
      <c r="W18" s="389"/>
      <c r="X18" s="389"/>
      <c r="Y18" s="389"/>
      <c r="Z18" s="389"/>
      <c r="AA18" s="386" t="s">
        <v>49</v>
      </c>
      <c r="AB18" s="389"/>
      <c r="AC18" s="196"/>
      <c r="AD18" s="196"/>
      <c r="AE18" s="386" t="s">
        <v>50</v>
      </c>
      <c r="AF18" s="389"/>
      <c r="AG18" s="384"/>
    </row>
    <row r="19" spans="1:33" ht="16.5">
      <c r="A19" s="393"/>
      <c r="B19" s="393"/>
      <c r="C19" s="393"/>
      <c r="D19" s="393"/>
      <c r="E19" s="199" t="s">
        <v>3</v>
      </c>
      <c r="F19" s="199" t="s">
        <v>4</v>
      </c>
      <c r="G19" s="199"/>
      <c r="H19" s="199"/>
      <c r="I19" s="199" t="s">
        <v>3</v>
      </c>
      <c r="J19" s="199" t="s">
        <v>4</v>
      </c>
      <c r="K19" s="199"/>
      <c r="L19" s="199"/>
      <c r="M19" s="199" t="s">
        <v>3</v>
      </c>
      <c r="N19" s="199" t="s">
        <v>4</v>
      </c>
      <c r="O19" s="199"/>
      <c r="P19" s="199"/>
      <c r="Q19" s="199" t="s">
        <v>5</v>
      </c>
      <c r="R19" s="199" t="s">
        <v>3</v>
      </c>
      <c r="S19" s="199" t="s">
        <v>4</v>
      </c>
      <c r="T19" s="199"/>
      <c r="U19" s="199"/>
      <c r="V19" s="199" t="s">
        <v>3</v>
      </c>
      <c r="W19" s="199" t="s">
        <v>4</v>
      </c>
      <c r="X19" s="199"/>
      <c r="Y19" s="199"/>
      <c r="Z19" s="199" t="s">
        <v>5</v>
      </c>
      <c r="AA19" s="199" t="s">
        <v>3</v>
      </c>
      <c r="AB19" s="199" t="s">
        <v>4</v>
      </c>
      <c r="AC19" s="199"/>
      <c r="AD19" s="199"/>
      <c r="AE19" s="199" t="s">
        <v>3</v>
      </c>
      <c r="AF19" s="199" t="s">
        <v>4</v>
      </c>
      <c r="AG19" s="385"/>
    </row>
    <row r="20" spans="1:33" ht="16.5">
      <c r="A20" s="200">
        <v>1</v>
      </c>
      <c r="B20" s="201" t="s">
        <v>17</v>
      </c>
      <c r="C20" s="200">
        <v>41</v>
      </c>
      <c r="D20" s="200">
        <v>19</v>
      </c>
      <c r="E20" s="200">
        <v>16</v>
      </c>
      <c r="F20" s="200">
        <f>E20/C20*100</f>
        <v>39.02439024390244</v>
      </c>
      <c r="G20" s="200"/>
      <c r="H20" s="200"/>
      <c r="I20" s="202">
        <v>23</v>
      </c>
      <c r="J20" s="202">
        <f>I20/C20*100</f>
        <v>56.09756097560976</v>
      </c>
      <c r="K20" s="202"/>
      <c r="L20" s="202"/>
      <c r="M20" s="203">
        <f>E20+I20</f>
        <v>39</v>
      </c>
      <c r="N20" s="203">
        <f>M20/C20*100</f>
        <v>95.1219512195122</v>
      </c>
      <c r="O20" s="203"/>
      <c r="P20" s="203"/>
      <c r="Q20" s="203">
        <f>RANK(N20,$N$20:$N$27)</f>
        <v>2</v>
      </c>
      <c r="R20" s="202">
        <v>2</v>
      </c>
      <c r="S20" s="202">
        <f>R20/C20*100</f>
        <v>4.878048780487805</v>
      </c>
      <c r="T20" s="202"/>
      <c r="U20" s="202"/>
      <c r="V20" s="203">
        <f>E20+I20+R20</f>
        <v>41</v>
      </c>
      <c r="W20" s="203">
        <f>V20/C20*100</f>
        <v>100</v>
      </c>
      <c r="X20" s="203"/>
      <c r="Y20" s="203"/>
      <c r="Z20" s="204">
        <f>RANK(W20,$W$20:$W$27)</f>
        <v>1</v>
      </c>
      <c r="AA20" s="202">
        <v>0</v>
      </c>
      <c r="AB20" s="202">
        <f>AA20/C20*100</f>
        <v>0</v>
      </c>
      <c r="AC20" s="202"/>
      <c r="AD20" s="202"/>
      <c r="AE20" s="202">
        <v>0</v>
      </c>
      <c r="AF20" s="202">
        <f aca="true" t="shared" si="11" ref="AF20:AF28">AE20/C20*100</f>
        <v>0</v>
      </c>
      <c r="AG20" s="206" t="s">
        <v>81</v>
      </c>
    </row>
    <row r="21" spans="1:33" ht="16.5">
      <c r="A21" s="200">
        <v>2</v>
      </c>
      <c r="B21" s="201" t="s">
        <v>18</v>
      </c>
      <c r="C21" s="200">
        <v>43</v>
      </c>
      <c r="D21" s="200">
        <v>19</v>
      </c>
      <c r="E21" s="200">
        <v>20</v>
      </c>
      <c r="F21" s="200">
        <f aca="true" t="shared" si="12" ref="F21:F28">E21/C21*100</f>
        <v>46.51162790697674</v>
      </c>
      <c r="G21" s="200"/>
      <c r="H21" s="200"/>
      <c r="I21" s="202">
        <v>23</v>
      </c>
      <c r="J21" s="202">
        <f aca="true" t="shared" si="13" ref="J21:J28">I21/C21*100</f>
        <v>53.48837209302325</v>
      </c>
      <c r="K21" s="202"/>
      <c r="L21" s="202"/>
      <c r="M21" s="203">
        <f aca="true" t="shared" si="14" ref="M21:M28">E21+I21</f>
        <v>43</v>
      </c>
      <c r="N21" s="203">
        <f aca="true" t="shared" si="15" ref="N21:N28">M21/C21*100</f>
        <v>100</v>
      </c>
      <c r="O21" s="203"/>
      <c r="P21" s="203"/>
      <c r="Q21" s="203">
        <f aca="true" t="shared" si="16" ref="Q21:Q27">RANK(N21,$N$20:$N$27)</f>
        <v>1</v>
      </c>
      <c r="R21" s="202">
        <v>0</v>
      </c>
      <c r="S21" s="202">
        <f aca="true" t="shared" si="17" ref="S21:S28">R21/C21*100</f>
        <v>0</v>
      </c>
      <c r="T21" s="202"/>
      <c r="U21" s="202"/>
      <c r="V21" s="203">
        <f aca="true" t="shared" si="18" ref="V21:V28">E21+I21+R21</f>
        <v>43</v>
      </c>
      <c r="W21" s="203">
        <f aca="true" t="shared" si="19" ref="W21:W28">V21/C21*100</f>
        <v>100</v>
      </c>
      <c r="X21" s="203"/>
      <c r="Y21" s="203"/>
      <c r="Z21" s="204">
        <f aca="true" t="shared" si="20" ref="Z21:Z27">RANK(W21,$W$20:$W$27)</f>
        <v>1</v>
      </c>
      <c r="AA21" s="202">
        <v>0</v>
      </c>
      <c r="AB21" s="202">
        <v>0</v>
      </c>
      <c r="AC21" s="202"/>
      <c r="AD21" s="202"/>
      <c r="AE21" s="202">
        <v>0</v>
      </c>
      <c r="AF21" s="202">
        <f t="shared" si="11"/>
        <v>0</v>
      </c>
      <c r="AG21" s="206" t="s">
        <v>68</v>
      </c>
    </row>
    <row r="22" spans="1:33" ht="16.5">
      <c r="A22" s="200">
        <v>3</v>
      </c>
      <c r="B22" s="201" t="s">
        <v>19</v>
      </c>
      <c r="C22" s="200">
        <v>38</v>
      </c>
      <c r="D22" s="200">
        <v>24</v>
      </c>
      <c r="E22" s="200">
        <v>1</v>
      </c>
      <c r="F22" s="200">
        <f t="shared" si="12"/>
        <v>2.631578947368421</v>
      </c>
      <c r="G22" s="200"/>
      <c r="H22" s="200"/>
      <c r="I22" s="202">
        <v>24</v>
      </c>
      <c r="J22" s="202">
        <f t="shared" si="13"/>
        <v>63.1578947368421</v>
      </c>
      <c r="K22" s="202"/>
      <c r="L22" s="202"/>
      <c r="M22" s="203">
        <f t="shared" si="14"/>
        <v>25</v>
      </c>
      <c r="N22" s="203">
        <f t="shared" si="15"/>
        <v>65.78947368421053</v>
      </c>
      <c r="O22" s="203"/>
      <c r="P22" s="203"/>
      <c r="Q22" s="203">
        <f t="shared" si="16"/>
        <v>3</v>
      </c>
      <c r="R22" s="202">
        <v>13</v>
      </c>
      <c r="S22" s="202">
        <f t="shared" si="17"/>
        <v>34.21052631578947</v>
      </c>
      <c r="T22" s="202"/>
      <c r="U22" s="202"/>
      <c r="V22" s="203">
        <f t="shared" si="18"/>
        <v>38</v>
      </c>
      <c r="W22" s="203">
        <f t="shared" si="19"/>
        <v>100</v>
      </c>
      <c r="X22" s="203"/>
      <c r="Y22" s="203"/>
      <c r="Z22" s="204">
        <f t="shared" si="20"/>
        <v>1</v>
      </c>
      <c r="AA22" s="202">
        <v>0</v>
      </c>
      <c r="AB22" s="202">
        <f aca="true" t="shared" si="21" ref="AB22:AB28">AA22/C22*100</f>
        <v>0</v>
      </c>
      <c r="AC22" s="202"/>
      <c r="AD22" s="202"/>
      <c r="AE22" s="202">
        <v>0</v>
      </c>
      <c r="AF22" s="202">
        <f t="shared" si="11"/>
        <v>0</v>
      </c>
      <c r="AG22" s="206" t="s">
        <v>26</v>
      </c>
    </row>
    <row r="23" spans="1:33" ht="16.5">
      <c r="A23" s="200">
        <v>4</v>
      </c>
      <c r="B23" s="201" t="s">
        <v>20</v>
      </c>
      <c r="C23" s="200">
        <v>40</v>
      </c>
      <c r="D23" s="200">
        <v>25</v>
      </c>
      <c r="E23" s="200">
        <v>1</v>
      </c>
      <c r="F23" s="200">
        <f t="shared" si="12"/>
        <v>2.5</v>
      </c>
      <c r="G23" s="200"/>
      <c r="H23" s="200"/>
      <c r="I23" s="202">
        <v>18</v>
      </c>
      <c r="J23" s="202">
        <f t="shared" si="13"/>
        <v>45</v>
      </c>
      <c r="K23" s="202"/>
      <c r="L23" s="202"/>
      <c r="M23" s="203">
        <f t="shared" si="14"/>
        <v>19</v>
      </c>
      <c r="N23" s="203">
        <f t="shared" si="15"/>
        <v>47.5</v>
      </c>
      <c r="O23" s="203"/>
      <c r="P23" s="203"/>
      <c r="Q23" s="203">
        <f t="shared" si="16"/>
        <v>4</v>
      </c>
      <c r="R23" s="202">
        <v>16</v>
      </c>
      <c r="S23" s="202">
        <f t="shared" si="17"/>
        <v>40</v>
      </c>
      <c r="T23" s="202"/>
      <c r="U23" s="202"/>
      <c r="V23" s="203">
        <f t="shared" si="18"/>
        <v>35</v>
      </c>
      <c r="W23" s="203">
        <f t="shared" si="19"/>
        <v>87.5</v>
      </c>
      <c r="X23" s="203"/>
      <c r="Y23" s="203"/>
      <c r="Z23" s="204">
        <f t="shared" si="20"/>
        <v>5</v>
      </c>
      <c r="AA23" s="202">
        <v>4</v>
      </c>
      <c r="AB23" s="202">
        <f t="shared" si="21"/>
        <v>10</v>
      </c>
      <c r="AC23" s="202"/>
      <c r="AD23" s="202"/>
      <c r="AE23" s="202">
        <v>1</v>
      </c>
      <c r="AF23" s="202">
        <f t="shared" si="11"/>
        <v>2.5</v>
      </c>
      <c r="AG23" s="206" t="s">
        <v>515</v>
      </c>
    </row>
    <row r="24" spans="1:33" ht="16.5">
      <c r="A24" s="200">
        <v>5</v>
      </c>
      <c r="B24" s="200" t="s">
        <v>21</v>
      </c>
      <c r="C24" s="200">
        <v>30</v>
      </c>
      <c r="D24" s="200">
        <v>15</v>
      </c>
      <c r="E24" s="200">
        <v>0</v>
      </c>
      <c r="F24" s="200">
        <f t="shared" si="12"/>
        <v>0</v>
      </c>
      <c r="G24" s="200"/>
      <c r="H24" s="200"/>
      <c r="I24" s="202">
        <v>13</v>
      </c>
      <c r="J24" s="202">
        <f t="shared" si="13"/>
        <v>43.333333333333336</v>
      </c>
      <c r="K24" s="202"/>
      <c r="L24" s="202"/>
      <c r="M24" s="203">
        <f t="shared" si="14"/>
        <v>13</v>
      </c>
      <c r="N24" s="203">
        <f t="shared" si="15"/>
        <v>43.333333333333336</v>
      </c>
      <c r="O24" s="203"/>
      <c r="P24" s="203"/>
      <c r="Q24" s="203">
        <f t="shared" si="16"/>
        <v>5</v>
      </c>
      <c r="R24" s="202">
        <v>12</v>
      </c>
      <c r="S24" s="202">
        <f t="shared" si="17"/>
        <v>40</v>
      </c>
      <c r="T24" s="202"/>
      <c r="U24" s="202"/>
      <c r="V24" s="203">
        <f t="shared" si="18"/>
        <v>25</v>
      </c>
      <c r="W24" s="203">
        <f t="shared" si="19"/>
        <v>83.33333333333334</v>
      </c>
      <c r="X24" s="203"/>
      <c r="Y24" s="203"/>
      <c r="Z24" s="204">
        <f t="shared" si="20"/>
        <v>6</v>
      </c>
      <c r="AA24" s="202">
        <v>5</v>
      </c>
      <c r="AB24" s="202">
        <f t="shared" si="21"/>
        <v>16.666666666666664</v>
      </c>
      <c r="AC24" s="202"/>
      <c r="AD24" s="202"/>
      <c r="AE24" s="202">
        <v>0</v>
      </c>
      <c r="AF24" s="202">
        <f t="shared" si="11"/>
        <v>0</v>
      </c>
      <c r="AG24" s="206" t="s">
        <v>585</v>
      </c>
    </row>
    <row r="25" spans="1:33" ht="16.5">
      <c r="A25" s="200">
        <v>6</v>
      </c>
      <c r="B25" s="200" t="s">
        <v>22</v>
      </c>
      <c r="C25" s="200">
        <v>31</v>
      </c>
      <c r="D25" s="200">
        <v>10</v>
      </c>
      <c r="E25" s="200">
        <v>0</v>
      </c>
      <c r="F25" s="200">
        <f t="shared" si="12"/>
        <v>0</v>
      </c>
      <c r="G25" s="200"/>
      <c r="H25" s="200"/>
      <c r="I25" s="202">
        <v>10</v>
      </c>
      <c r="J25" s="202">
        <f t="shared" si="13"/>
        <v>32.25806451612903</v>
      </c>
      <c r="K25" s="202"/>
      <c r="L25" s="202"/>
      <c r="M25" s="203">
        <f t="shared" si="14"/>
        <v>10</v>
      </c>
      <c r="N25" s="203">
        <f t="shared" si="15"/>
        <v>32.25806451612903</v>
      </c>
      <c r="O25" s="203"/>
      <c r="P25" s="203"/>
      <c r="Q25" s="203">
        <f t="shared" si="16"/>
        <v>7</v>
      </c>
      <c r="R25" s="202">
        <v>14</v>
      </c>
      <c r="S25" s="202">
        <f t="shared" si="17"/>
        <v>45.16129032258064</v>
      </c>
      <c r="T25" s="202"/>
      <c r="U25" s="202"/>
      <c r="V25" s="203">
        <f t="shared" si="18"/>
        <v>24</v>
      </c>
      <c r="W25" s="203">
        <f t="shared" si="19"/>
        <v>77.41935483870968</v>
      </c>
      <c r="X25" s="203"/>
      <c r="Y25" s="203"/>
      <c r="Z25" s="204">
        <f t="shared" si="20"/>
        <v>7</v>
      </c>
      <c r="AA25" s="202">
        <v>7</v>
      </c>
      <c r="AB25" s="202">
        <f t="shared" si="21"/>
        <v>22.58064516129032</v>
      </c>
      <c r="AC25" s="202"/>
      <c r="AD25" s="202"/>
      <c r="AE25" s="202">
        <v>0</v>
      </c>
      <c r="AF25" s="202">
        <f t="shared" si="11"/>
        <v>0</v>
      </c>
      <c r="AG25" s="206" t="s">
        <v>79</v>
      </c>
    </row>
    <row r="26" spans="1:33" ht="16.5">
      <c r="A26" s="200">
        <v>7</v>
      </c>
      <c r="B26" s="200" t="s">
        <v>23</v>
      </c>
      <c r="C26" s="200">
        <v>28</v>
      </c>
      <c r="D26" s="200">
        <v>14</v>
      </c>
      <c r="E26" s="200">
        <v>2</v>
      </c>
      <c r="F26" s="200">
        <f t="shared" si="12"/>
        <v>7.142857142857142</v>
      </c>
      <c r="G26" s="200"/>
      <c r="H26" s="200"/>
      <c r="I26" s="202">
        <v>10</v>
      </c>
      <c r="J26" s="202">
        <f t="shared" si="13"/>
        <v>35.714285714285715</v>
      </c>
      <c r="K26" s="202"/>
      <c r="L26" s="202"/>
      <c r="M26" s="203">
        <f t="shared" si="14"/>
        <v>12</v>
      </c>
      <c r="N26" s="203">
        <f t="shared" si="15"/>
        <v>42.857142857142854</v>
      </c>
      <c r="O26" s="203"/>
      <c r="P26" s="203"/>
      <c r="Q26" s="203">
        <f t="shared" si="16"/>
        <v>6</v>
      </c>
      <c r="R26" s="202">
        <v>15</v>
      </c>
      <c r="S26" s="202">
        <f t="shared" si="17"/>
        <v>53.57142857142857</v>
      </c>
      <c r="T26" s="202"/>
      <c r="U26" s="202"/>
      <c r="V26" s="203">
        <f t="shared" si="18"/>
        <v>27</v>
      </c>
      <c r="W26" s="203">
        <f t="shared" si="19"/>
        <v>96.42857142857143</v>
      </c>
      <c r="X26" s="203"/>
      <c r="Y26" s="203"/>
      <c r="Z26" s="204">
        <f t="shared" si="20"/>
        <v>4</v>
      </c>
      <c r="AA26" s="202">
        <v>1</v>
      </c>
      <c r="AB26" s="202">
        <f t="shared" si="21"/>
        <v>3.571428571428571</v>
      </c>
      <c r="AC26" s="202"/>
      <c r="AD26" s="202"/>
      <c r="AE26" s="202">
        <v>0</v>
      </c>
      <c r="AF26" s="202">
        <f t="shared" si="11"/>
        <v>0</v>
      </c>
      <c r="AG26" s="206" t="s">
        <v>516</v>
      </c>
    </row>
    <row r="27" spans="1:33" ht="16.5">
      <c r="A27" s="200">
        <v>8</v>
      </c>
      <c r="B27" s="200" t="s">
        <v>24</v>
      </c>
      <c r="C27" s="200">
        <v>25</v>
      </c>
      <c r="D27" s="200">
        <v>11</v>
      </c>
      <c r="E27" s="200">
        <v>0</v>
      </c>
      <c r="F27" s="200">
        <f t="shared" si="12"/>
        <v>0</v>
      </c>
      <c r="G27" s="200"/>
      <c r="H27" s="200"/>
      <c r="I27" s="202">
        <v>4</v>
      </c>
      <c r="J27" s="202">
        <f t="shared" si="13"/>
        <v>16</v>
      </c>
      <c r="K27" s="202"/>
      <c r="L27" s="202"/>
      <c r="M27" s="203">
        <f t="shared" si="14"/>
        <v>4</v>
      </c>
      <c r="N27" s="203">
        <f t="shared" si="15"/>
        <v>16</v>
      </c>
      <c r="O27" s="203"/>
      <c r="P27" s="203"/>
      <c r="Q27" s="203">
        <f t="shared" si="16"/>
        <v>8</v>
      </c>
      <c r="R27" s="202">
        <v>14</v>
      </c>
      <c r="S27" s="202">
        <f t="shared" si="17"/>
        <v>56.00000000000001</v>
      </c>
      <c r="T27" s="202"/>
      <c r="U27" s="202"/>
      <c r="V27" s="203">
        <f t="shared" si="18"/>
        <v>18</v>
      </c>
      <c r="W27" s="203">
        <f t="shared" si="19"/>
        <v>72</v>
      </c>
      <c r="X27" s="203"/>
      <c r="Y27" s="203"/>
      <c r="Z27" s="204">
        <f t="shared" si="20"/>
        <v>8</v>
      </c>
      <c r="AA27" s="202">
        <v>6</v>
      </c>
      <c r="AB27" s="202">
        <f t="shared" si="21"/>
        <v>24</v>
      </c>
      <c r="AC27" s="202"/>
      <c r="AD27" s="202"/>
      <c r="AE27" s="202">
        <v>1</v>
      </c>
      <c r="AF27" s="202">
        <f t="shared" si="11"/>
        <v>4</v>
      </c>
      <c r="AG27" s="206" t="s">
        <v>517</v>
      </c>
    </row>
    <row r="28" spans="1:33" ht="16.5">
      <c r="A28" s="394" t="s">
        <v>6</v>
      </c>
      <c r="B28" s="395"/>
      <c r="C28" s="200">
        <f>SUM(C20:C27)</f>
        <v>276</v>
      </c>
      <c r="D28" s="200">
        <f>SUM(D20:D27)</f>
        <v>137</v>
      </c>
      <c r="E28" s="200">
        <f>SUM(E20:E27)</f>
        <v>40</v>
      </c>
      <c r="F28" s="200">
        <f t="shared" si="12"/>
        <v>14.492753623188406</v>
      </c>
      <c r="G28" s="200"/>
      <c r="H28" s="200"/>
      <c r="I28" s="202">
        <f>SUM(I20:I27)</f>
        <v>125</v>
      </c>
      <c r="J28" s="202">
        <f t="shared" si="13"/>
        <v>45.289855072463766</v>
      </c>
      <c r="K28" s="202"/>
      <c r="L28" s="202"/>
      <c r="M28" s="203">
        <f t="shared" si="14"/>
        <v>165</v>
      </c>
      <c r="N28" s="203">
        <f t="shared" si="15"/>
        <v>59.78260869565217</v>
      </c>
      <c r="O28" s="203"/>
      <c r="P28" s="203"/>
      <c r="Q28" s="203"/>
      <c r="R28" s="202">
        <f>SUM(R20:R27)</f>
        <v>86</v>
      </c>
      <c r="S28" s="202">
        <f t="shared" si="17"/>
        <v>31.15942028985507</v>
      </c>
      <c r="T28" s="202"/>
      <c r="U28" s="202"/>
      <c r="V28" s="203">
        <f t="shared" si="18"/>
        <v>251</v>
      </c>
      <c r="W28" s="203">
        <f t="shared" si="19"/>
        <v>90.94202898550725</v>
      </c>
      <c r="X28" s="203"/>
      <c r="Y28" s="203"/>
      <c r="Z28" s="203"/>
      <c r="AA28" s="202">
        <f>SUM(AA20:AA27)</f>
        <v>23</v>
      </c>
      <c r="AB28" s="202">
        <f t="shared" si="21"/>
        <v>8.333333333333332</v>
      </c>
      <c r="AC28" s="202"/>
      <c r="AD28" s="202"/>
      <c r="AE28" s="202">
        <f>SUM(AE20:AE27)</f>
        <v>2</v>
      </c>
      <c r="AF28" s="202">
        <f t="shared" si="11"/>
        <v>0.7246376811594203</v>
      </c>
      <c r="AG28" s="206"/>
    </row>
    <row r="29" spans="1:33" ht="16.5">
      <c r="A29" s="191" t="s">
        <v>46</v>
      </c>
      <c r="B29" s="191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1"/>
      <c r="N29" s="191"/>
      <c r="O29" s="191"/>
      <c r="P29" s="191"/>
      <c r="Q29" s="191"/>
      <c r="R29" s="190"/>
      <c r="S29" s="190"/>
      <c r="T29" s="190"/>
      <c r="U29" s="190"/>
      <c r="V29" s="191"/>
      <c r="W29" s="191"/>
      <c r="X29" s="191"/>
      <c r="Y29" s="191"/>
      <c r="Z29" s="191"/>
      <c r="AA29" s="190"/>
      <c r="AB29" s="190"/>
      <c r="AC29" s="190"/>
      <c r="AD29" s="190"/>
      <c r="AE29" s="190"/>
      <c r="AF29" s="190"/>
      <c r="AG29" s="212"/>
    </row>
    <row r="30" spans="1:33" ht="16.5">
      <c r="A30" s="380" t="s">
        <v>0</v>
      </c>
      <c r="B30" s="380" t="s">
        <v>1</v>
      </c>
      <c r="C30" s="380" t="s">
        <v>2</v>
      </c>
      <c r="D30" s="380" t="s">
        <v>51</v>
      </c>
      <c r="E30" s="386" t="s">
        <v>586</v>
      </c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3" t="s">
        <v>7</v>
      </c>
    </row>
    <row r="31" spans="1:33" ht="16.5">
      <c r="A31" s="392"/>
      <c r="B31" s="392"/>
      <c r="C31" s="392"/>
      <c r="D31" s="392"/>
      <c r="E31" s="386" t="s">
        <v>52</v>
      </c>
      <c r="F31" s="389"/>
      <c r="G31" s="196"/>
      <c r="H31" s="196"/>
      <c r="I31" s="386" t="s">
        <v>47</v>
      </c>
      <c r="J31" s="389"/>
      <c r="K31" s="196"/>
      <c r="L31" s="196"/>
      <c r="M31" s="386" t="s">
        <v>53</v>
      </c>
      <c r="N31" s="389"/>
      <c r="O31" s="389"/>
      <c r="P31" s="389"/>
      <c r="Q31" s="389"/>
      <c r="R31" s="386" t="s">
        <v>48</v>
      </c>
      <c r="S31" s="389"/>
      <c r="T31" s="196"/>
      <c r="U31" s="196"/>
      <c r="V31" s="386" t="s">
        <v>43</v>
      </c>
      <c r="W31" s="389"/>
      <c r="X31" s="389"/>
      <c r="Y31" s="389"/>
      <c r="Z31" s="389"/>
      <c r="AA31" s="386" t="s">
        <v>49</v>
      </c>
      <c r="AB31" s="389"/>
      <c r="AC31" s="196"/>
      <c r="AD31" s="196"/>
      <c r="AE31" s="386" t="s">
        <v>50</v>
      </c>
      <c r="AF31" s="389"/>
      <c r="AG31" s="384"/>
    </row>
    <row r="32" spans="1:33" ht="16.5">
      <c r="A32" s="393"/>
      <c r="B32" s="393"/>
      <c r="C32" s="393"/>
      <c r="D32" s="393"/>
      <c r="E32" s="199" t="s">
        <v>3</v>
      </c>
      <c r="F32" s="199" t="s">
        <v>4</v>
      </c>
      <c r="G32" s="199"/>
      <c r="H32" s="199"/>
      <c r="I32" s="199" t="s">
        <v>3</v>
      </c>
      <c r="J32" s="199" t="s">
        <v>4</v>
      </c>
      <c r="K32" s="199"/>
      <c r="L32" s="199"/>
      <c r="M32" s="199" t="s">
        <v>3</v>
      </c>
      <c r="N32" s="199" t="s">
        <v>4</v>
      </c>
      <c r="O32" s="199"/>
      <c r="P32" s="199"/>
      <c r="Q32" s="199" t="s">
        <v>5</v>
      </c>
      <c r="R32" s="199" t="s">
        <v>3</v>
      </c>
      <c r="S32" s="199" t="s">
        <v>4</v>
      </c>
      <c r="T32" s="199"/>
      <c r="U32" s="199"/>
      <c r="V32" s="199" t="s">
        <v>3</v>
      </c>
      <c r="W32" s="199" t="s">
        <v>4</v>
      </c>
      <c r="X32" s="199"/>
      <c r="Y32" s="199"/>
      <c r="Z32" s="199" t="s">
        <v>5</v>
      </c>
      <c r="AA32" s="199" t="s">
        <v>3</v>
      </c>
      <c r="AB32" s="199" t="s">
        <v>4</v>
      </c>
      <c r="AC32" s="199"/>
      <c r="AD32" s="199"/>
      <c r="AE32" s="199" t="s">
        <v>3</v>
      </c>
      <c r="AF32" s="199" t="s">
        <v>4</v>
      </c>
      <c r="AG32" s="385"/>
    </row>
    <row r="33" spans="1:33" ht="16.5">
      <c r="A33" s="200">
        <v>1</v>
      </c>
      <c r="B33" s="201" t="s">
        <v>28</v>
      </c>
      <c r="C33" s="200">
        <v>41</v>
      </c>
      <c r="D33" s="200">
        <v>27</v>
      </c>
      <c r="E33" s="200">
        <v>12</v>
      </c>
      <c r="F33" s="200">
        <f>E33/C33*100</f>
        <v>29.268292682926827</v>
      </c>
      <c r="G33" s="200"/>
      <c r="H33" s="200"/>
      <c r="I33" s="202">
        <v>29</v>
      </c>
      <c r="J33" s="202">
        <f>I33/C33*100</f>
        <v>70.73170731707317</v>
      </c>
      <c r="K33" s="202"/>
      <c r="L33" s="202"/>
      <c r="M33" s="203">
        <f>E33+I33</f>
        <v>41</v>
      </c>
      <c r="N33" s="203">
        <f>M33/C33*100</f>
        <v>100</v>
      </c>
      <c r="O33" s="203"/>
      <c r="P33" s="203"/>
      <c r="Q33" s="203">
        <f>RANK(N33,$N$33:$N$40)</f>
        <v>1</v>
      </c>
      <c r="R33" s="202">
        <v>0</v>
      </c>
      <c r="S33" s="202">
        <f>R33/C33*100</f>
        <v>0</v>
      </c>
      <c r="T33" s="202"/>
      <c r="U33" s="202"/>
      <c r="V33" s="203">
        <f>E33+I33+R33</f>
        <v>41</v>
      </c>
      <c r="W33" s="203">
        <f>V33/C33*100</f>
        <v>100</v>
      </c>
      <c r="X33" s="203"/>
      <c r="Y33" s="203"/>
      <c r="Z33" s="204">
        <f>RANK(W33,$W$33:$W$40)</f>
        <v>1</v>
      </c>
      <c r="AA33" s="202">
        <v>0</v>
      </c>
      <c r="AB33" s="202">
        <f>AA33/C33*100</f>
        <v>0</v>
      </c>
      <c r="AC33" s="202"/>
      <c r="AD33" s="202"/>
      <c r="AE33" s="202">
        <v>0</v>
      </c>
      <c r="AF33" s="202">
        <f aca="true" t="shared" si="22" ref="AF33:AF41">AE33/C33*100</f>
        <v>0</v>
      </c>
      <c r="AG33" s="206" t="s">
        <v>16</v>
      </c>
    </row>
    <row r="34" spans="1:33" ht="16.5">
      <c r="A34" s="200">
        <v>2</v>
      </c>
      <c r="B34" s="201" t="s">
        <v>29</v>
      </c>
      <c r="C34" s="200">
        <v>43</v>
      </c>
      <c r="D34" s="200">
        <v>27</v>
      </c>
      <c r="E34" s="200">
        <v>20</v>
      </c>
      <c r="F34" s="200">
        <f aca="true" t="shared" si="23" ref="F34:F41">E34/C34*100</f>
        <v>46.51162790697674</v>
      </c>
      <c r="G34" s="200"/>
      <c r="H34" s="200"/>
      <c r="I34" s="202">
        <v>23</v>
      </c>
      <c r="J34" s="202">
        <f aca="true" t="shared" si="24" ref="J34:J41">I34/C34*100</f>
        <v>53.48837209302325</v>
      </c>
      <c r="K34" s="202"/>
      <c r="L34" s="202"/>
      <c r="M34" s="203">
        <f aca="true" t="shared" si="25" ref="M34:M41">E34+I34</f>
        <v>43</v>
      </c>
      <c r="N34" s="203">
        <f aca="true" t="shared" si="26" ref="N34:N41">M34/C34*100</f>
        <v>100</v>
      </c>
      <c r="O34" s="203"/>
      <c r="P34" s="203"/>
      <c r="Q34" s="203">
        <f aca="true" t="shared" si="27" ref="Q34:Q40">RANK(N34,$N$33:$N$40)</f>
        <v>1</v>
      </c>
      <c r="R34" s="202">
        <v>0</v>
      </c>
      <c r="S34" s="202">
        <f aca="true" t="shared" si="28" ref="S34:S41">R34/C34*100</f>
        <v>0</v>
      </c>
      <c r="T34" s="202"/>
      <c r="U34" s="202"/>
      <c r="V34" s="203">
        <f aca="true" t="shared" si="29" ref="V34:V41">E34+I34+R34</f>
        <v>43</v>
      </c>
      <c r="W34" s="203">
        <f aca="true" t="shared" si="30" ref="W34:W41">V34/C34*100</f>
        <v>100</v>
      </c>
      <c r="X34" s="203"/>
      <c r="Y34" s="203"/>
      <c r="Z34" s="204">
        <f aca="true" t="shared" si="31" ref="Z34:Z40">RANK(W34,$W$33:$W$40)</f>
        <v>1</v>
      </c>
      <c r="AA34" s="202">
        <v>0</v>
      </c>
      <c r="AB34" s="202">
        <f aca="true" t="shared" si="32" ref="AB34:AB41">AA34/C34*100</f>
        <v>0</v>
      </c>
      <c r="AC34" s="202"/>
      <c r="AD34" s="202"/>
      <c r="AE34" s="202">
        <v>0</v>
      </c>
      <c r="AF34" s="202">
        <f t="shared" si="22"/>
        <v>0</v>
      </c>
      <c r="AG34" s="206" t="s">
        <v>26</v>
      </c>
    </row>
    <row r="35" spans="1:33" ht="16.5">
      <c r="A35" s="200">
        <v>3</v>
      </c>
      <c r="B35" s="201" t="s">
        <v>30</v>
      </c>
      <c r="C35" s="200">
        <v>45</v>
      </c>
      <c r="D35" s="200">
        <v>24</v>
      </c>
      <c r="E35" s="200">
        <v>5</v>
      </c>
      <c r="F35" s="200">
        <f t="shared" si="23"/>
        <v>11.11111111111111</v>
      </c>
      <c r="G35" s="200"/>
      <c r="H35" s="200"/>
      <c r="I35" s="202">
        <v>35</v>
      </c>
      <c r="J35" s="202">
        <f t="shared" si="24"/>
        <v>77.77777777777779</v>
      </c>
      <c r="K35" s="202"/>
      <c r="L35" s="202"/>
      <c r="M35" s="203">
        <f t="shared" si="25"/>
        <v>40</v>
      </c>
      <c r="N35" s="203">
        <f t="shared" si="26"/>
        <v>88.88888888888889</v>
      </c>
      <c r="O35" s="203"/>
      <c r="P35" s="203"/>
      <c r="Q35" s="203">
        <f t="shared" si="27"/>
        <v>3</v>
      </c>
      <c r="R35" s="202">
        <v>5</v>
      </c>
      <c r="S35" s="202">
        <f t="shared" si="28"/>
        <v>11.11111111111111</v>
      </c>
      <c r="T35" s="202"/>
      <c r="U35" s="202"/>
      <c r="V35" s="203">
        <f t="shared" si="29"/>
        <v>45</v>
      </c>
      <c r="W35" s="203">
        <f t="shared" si="30"/>
        <v>100</v>
      </c>
      <c r="X35" s="203"/>
      <c r="Y35" s="203"/>
      <c r="Z35" s="204">
        <f t="shared" si="31"/>
        <v>1</v>
      </c>
      <c r="AA35" s="202">
        <v>0</v>
      </c>
      <c r="AB35" s="202">
        <f t="shared" si="32"/>
        <v>0</v>
      </c>
      <c r="AC35" s="202"/>
      <c r="AD35" s="202"/>
      <c r="AE35" s="202">
        <v>0</v>
      </c>
      <c r="AF35" s="202">
        <f t="shared" si="22"/>
        <v>0</v>
      </c>
      <c r="AG35" s="206" t="s">
        <v>79</v>
      </c>
    </row>
    <row r="36" spans="1:33" ht="16.5">
      <c r="A36" s="200">
        <v>4</v>
      </c>
      <c r="B36" s="201" t="s">
        <v>31</v>
      </c>
      <c r="C36" s="200">
        <v>41</v>
      </c>
      <c r="D36" s="200">
        <v>27</v>
      </c>
      <c r="E36" s="200">
        <v>3</v>
      </c>
      <c r="F36" s="200">
        <f t="shared" si="23"/>
        <v>7.317073170731707</v>
      </c>
      <c r="G36" s="200"/>
      <c r="H36" s="200"/>
      <c r="I36" s="202">
        <v>33</v>
      </c>
      <c r="J36" s="202">
        <f t="shared" si="24"/>
        <v>80.48780487804879</v>
      </c>
      <c r="K36" s="202"/>
      <c r="L36" s="202"/>
      <c r="M36" s="203">
        <f t="shared" si="25"/>
        <v>36</v>
      </c>
      <c r="N36" s="203">
        <f t="shared" si="26"/>
        <v>87.8048780487805</v>
      </c>
      <c r="O36" s="203"/>
      <c r="P36" s="203"/>
      <c r="Q36" s="203">
        <f t="shared" si="27"/>
        <v>4</v>
      </c>
      <c r="R36" s="202">
        <v>4</v>
      </c>
      <c r="S36" s="202">
        <f t="shared" si="28"/>
        <v>9.75609756097561</v>
      </c>
      <c r="T36" s="202"/>
      <c r="U36" s="202"/>
      <c r="V36" s="203">
        <f t="shared" si="29"/>
        <v>40</v>
      </c>
      <c r="W36" s="203">
        <f t="shared" si="30"/>
        <v>97.5609756097561</v>
      </c>
      <c r="X36" s="203"/>
      <c r="Y36" s="203"/>
      <c r="Z36" s="204">
        <f t="shared" si="31"/>
        <v>5</v>
      </c>
      <c r="AA36" s="202">
        <v>1</v>
      </c>
      <c r="AB36" s="202">
        <f t="shared" si="32"/>
        <v>2.4390243902439024</v>
      </c>
      <c r="AC36" s="202"/>
      <c r="AD36" s="202"/>
      <c r="AE36" s="202">
        <v>0</v>
      </c>
      <c r="AF36" s="202">
        <f t="shared" si="22"/>
        <v>0</v>
      </c>
      <c r="AG36" s="206" t="s">
        <v>242</v>
      </c>
    </row>
    <row r="37" spans="1:33" ht="16.5">
      <c r="A37" s="200">
        <v>5</v>
      </c>
      <c r="B37" s="200" t="s">
        <v>32</v>
      </c>
      <c r="C37" s="200">
        <v>36</v>
      </c>
      <c r="D37" s="200">
        <v>12</v>
      </c>
      <c r="E37" s="200">
        <v>0</v>
      </c>
      <c r="F37" s="200">
        <f t="shared" si="23"/>
        <v>0</v>
      </c>
      <c r="G37" s="200"/>
      <c r="H37" s="200"/>
      <c r="I37" s="202">
        <v>14</v>
      </c>
      <c r="J37" s="202">
        <f t="shared" si="24"/>
        <v>38.88888888888889</v>
      </c>
      <c r="K37" s="202"/>
      <c r="L37" s="202"/>
      <c r="M37" s="203">
        <f t="shared" si="25"/>
        <v>14</v>
      </c>
      <c r="N37" s="203">
        <f t="shared" si="26"/>
        <v>38.88888888888889</v>
      </c>
      <c r="O37" s="203"/>
      <c r="P37" s="203"/>
      <c r="Q37" s="203">
        <f t="shared" si="27"/>
        <v>6</v>
      </c>
      <c r="R37" s="202">
        <v>17</v>
      </c>
      <c r="S37" s="202">
        <f t="shared" si="28"/>
        <v>47.22222222222222</v>
      </c>
      <c r="T37" s="202"/>
      <c r="U37" s="202"/>
      <c r="V37" s="203">
        <f t="shared" si="29"/>
        <v>31</v>
      </c>
      <c r="W37" s="203">
        <f t="shared" si="30"/>
        <v>86.11111111111111</v>
      </c>
      <c r="X37" s="203"/>
      <c r="Y37" s="203"/>
      <c r="Z37" s="204">
        <f t="shared" si="31"/>
        <v>6</v>
      </c>
      <c r="AA37" s="202">
        <v>4</v>
      </c>
      <c r="AB37" s="202">
        <f t="shared" si="32"/>
        <v>11.11111111111111</v>
      </c>
      <c r="AC37" s="202"/>
      <c r="AD37" s="202"/>
      <c r="AE37" s="202">
        <v>1</v>
      </c>
      <c r="AF37" s="202">
        <f t="shared" si="22"/>
        <v>2.7777777777777777</v>
      </c>
      <c r="AG37" s="206" t="s">
        <v>66</v>
      </c>
    </row>
    <row r="38" spans="1:33" ht="16.5">
      <c r="A38" s="200">
        <v>6</v>
      </c>
      <c r="B38" s="200" t="s">
        <v>33</v>
      </c>
      <c r="C38" s="200">
        <v>33</v>
      </c>
      <c r="D38" s="200">
        <v>18</v>
      </c>
      <c r="E38" s="200">
        <v>0</v>
      </c>
      <c r="F38" s="200">
        <f t="shared" si="23"/>
        <v>0</v>
      </c>
      <c r="G38" s="200"/>
      <c r="H38" s="200"/>
      <c r="I38" s="202">
        <v>3</v>
      </c>
      <c r="J38" s="202">
        <f t="shared" si="24"/>
        <v>9.090909090909092</v>
      </c>
      <c r="K38" s="202"/>
      <c r="L38" s="202"/>
      <c r="M38" s="203">
        <f t="shared" si="25"/>
        <v>3</v>
      </c>
      <c r="N38" s="203">
        <f t="shared" si="26"/>
        <v>9.090909090909092</v>
      </c>
      <c r="O38" s="203"/>
      <c r="P38" s="203"/>
      <c r="Q38" s="203">
        <f t="shared" si="27"/>
        <v>7</v>
      </c>
      <c r="R38" s="202">
        <v>22</v>
      </c>
      <c r="S38" s="202">
        <f t="shared" si="28"/>
        <v>66.66666666666666</v>
      </c>
      <c r="T38" s="202"/>
      <c r="U38" s="202"/>
      <c r="V38" s="203">
        <f t="shared" si="29"/>
        <v>25</v>
      </c>
      <c r="W38" s="203">
        <f t="shared" si="30"/>
        <v>75.75757575757575</v>
      </c>
      <c r="X38" s="203"/>
      <c r="Y38" s="203"/>
      <c r="Z38" s="204">
        <f t="shared" si="31"/>
        <v>7</v>
      </c>
      <c r="AA38" s="202">
        <v>6</v>
      </c>
      <c r="AB38" s="202">
        <f t="shared" si="32"/>
        <v>18.181818181818183</v>
      </c>
      <c r="AC38" s="202"/>
      <c r="AD38" s="202"/>
      <c r="AE38" s="202">
        <v>2</v>
      </c>
      <c r="AF38" s="202">
        <f t="shared" si="22"/>
        <v>6.0606060606060606</v>
      </c>
      <c r="AG38" s="206" t="s">
        <v>243</v>
      </c>
    </row>
    <row r="39" spans="1:33" ht="16.5">
      <c r="A39" s="200">
        <v>7</v>
      </c>
      <c r="B39" s="200" t="s">
        <v>34</v>
      </c>
      <c r="C39" s="200">
        <v>34</v>
      </c>
      <c r="D39" s="200">
        <v>13</v>
      </c>
      <c r="E39" s="200">
        <v>1</v>
      </c>
      <c r="F39" s="200">
        <f t="shared" si="23"/>
        <v>2.941176470588235</v>
      </c>
      <c r="G39" s="200"/>
      <c r="H39" s="200"/>
      <c r="I39" s="202">
        <v>20</v>
      </c>
      <c r="J39" s="202">
        <f t="shared" si="24"/>
        <v>58.82352941176471</v>
      </c>
      <c r="K39" s="202"/>
      <c r="L39" s="202"/>
      <c r="M39" s="203">
        <f t="shared" si="25"/>
        <v>21</v>
      </c>
      <c r="N39" s="203">
        <f t="shared" si="26"/>
        <v>61.76470588235294</v>
      </c>
      <c r="O39" s="203"/>
      <c r="P39" s="203"/>
      <c r="Q39" s="203">
        <f t="shared" si="27"/>
        <v>5</v>
      </c>
      <c r="R39" s="202">
        <v>13</v>
      </c>
      <c r="S39" s="202">
        <f t="shared" si="28"/>
        <v>38.23529411764706</v>
      </c>
      <c r="T39" s="202"/>
      <c r="U39" s="202"/>
      <c r="V39" s="203">
        <f t="shared" si="29"/>
        <v>34</v>
      </c>
      <c r="W39" s="203">
        <f t="shared" si="30"/>
        <v>100</v>
      </c>
      <c r="X39" s="203"/>
      <c r="Y39" s="203"/>
      <c r="Z39" s="204">
        <f t="shared" si="31"/>
        <v>1</v>
      </c>
      <c r="AA39" s="202">
        <v>0</v>
      </c>
      <c r="AB39" s="202">
        <f t="shared" si="32"/>
        <v>0</v>
      </c>
      <c r="AC39" s="202"/>
      <c r="AD39" s="202"/>
      <c r="AE39" s="202">
        <v>0</v>
      </c>
      <c r="AF39" s="202">
        <f t="shared" si="22"/>
        <v>0</v>
      </c>
      <c r="AG39" s="206" t="s">
        <v>244</v>
      </c>
    </row>
    <row r="40" spans="1:33" ht="16.5">
      <c r="A40" s="200">
        <v>8</v>
      </c>
      <c r="B40" s="200" t="s">
        <v>35</v>
      </c>
      <c r="C40" s="200">
        <v>33</v>
      </c>
      <c r="D40" s="200">
        <v>5</v>
      </c>
      <c r="E40" s="200">
        <v>0</v>
      </c>
      <c r="F40" s="200">
        <f t="shared" si="23"/>
        <v>0</v>
      </c>
      <c r="G40" s="200"/>
      <c r="H40" s="200"/>
      <c r="I40" s="202">
        <v>2</v>
      </c>
      <c r="J40" s="202">
        <f t="shared" si="24"/>
        <v>6.0606060606060606</v>
      </c>
      <c r="K40" s="202"/>
      <c r="L40" s="202"/>
      <c r="M40" s="203">
        <f t="shared" si="25"/>
        <v>2</v>
      </c>
      <c r="N40" s="203">
        <f t="shared" si="26"/>
        <v>6.0606060606060606</v>
      </c>
      <c r="O40" s="203"/>
      <c r="P40" s="203"/>
      <c r="Q40" s="203">
        <f t="shared" si="27"/>
        <v>8</v>
      </c>
      <c r="R40" s="202">
        <v>22</v>
      </c>
      <c r="S40" s="202">
        <f t="shared" si="28"/>
        <v>66.66666666666666</v>
      </c>
      <c r="T40" s="202"/>
      <c r="U40" s="202"/>
      <c r="V40" s="203">
        <f t="shared" si="29"/>
        <v>24</v>
      </c>
      <c r="W40" s="203">
        <f t="shared" si="30"/>
        <v>72.72727272727273</v>
      </c>
      <c r="X40" s="203"/>
      <c r="Y40" s="203"/>
      <c r="Z40" s="204">
        <f t="shared" si="31"/>
        <v>8</v>
      </c>
      <c r="AA40" s="202">
        <v>9</v>
      </c>
      <c r="AB40" s="202">
        <f t="shared" si="32"/>
        <v>27.27272727272727</v>
      </c>
      <c r="AC40" s="202"/>
      <c r="AD40" s="202"/>
      <c r="AE40" s="202">
        <v>0</v>
      </c>
      <c r="AF40" s="202">
        <f t="shared" si="22"/>
        <v>0</v>
      </c>
      <c r="AG40" s="206" t="s">
        <v>41</v>
      </c>
    </row>
    <row r="41" spans="1:33" ht="16.5">
      <c r="A41" s="197" t="s">
        <v>6</v>
      </c>
      <c r="B41" s="213"/>
      <c r="C41" s="200">
        <f>SUM(C33:C40)</f>
        <v>306</v>
      </c>
      <c r="D41" s="200">
        <f>SUM(D33:D40)</f>
        <v>153</v>
      </c>
      <c r="E41" s="200">
        <f>SUM(E33:E40)</f>
        <v>41</v>
      </c>
      <c r="F41" s="200">
        <f t="shared" si="23"/>
        <v>13.398692810457517</v>
      </c>
      <c r="G41" s="200"/>
      <c r="H41" s="200"/>
      <c r="I41" s="202">
        <f>SUM(I33:I40)</f>
        <v>159</v>
      </c>
      <c r="J41" s="202">
        <f t="shared" si="24"/>
        <v>51.9607843137255</v>
      </c>
      <c r="K41" s="202"/>
      <c r="L41" s="202"/>
      <c r="M41" s="203">
        <f t="shared" si="25"/>
        <v>200</v>
      </c>
      <c r="N41" s="203">
        <f t="shared" si="26"/>
        <v>65.359477124183</v>
      </c>
      <c r="O41" s="203"/>
      <c r="P41" s="203"/>
      <c r="Q41" s="203"/>
      <c r="R41" s="202">
        <f>SUM(R33:R40)</f>
        <v>83</v>
      </c>
      <c r="S41" s="202">
        <f t="shared" si="28"/>
        <v>27.124183006535947</v>
      </c>
      <c r="T41" s="202"/>
      <c r="U41" s="202"/>
      <c r="V41" s="203">
        <f t="shared" si="29"/>
        <v>283</v>
      </c>
      <c r="W41" s="203">
        <f t="shared" si="30"/>
        <v>92.48366013071896</v>
      </c>
      <c r="X41" s="203"/>
      <c r="Y41" s="203"/>
      <c r="Z41" s="203"/>
      <c r="AA41" s="202">
        <f>SUM(AA33:AA40)</f>
        <v>20</v>
      </c>
      <c r="AB41" s="202">
        <f t="shared" si="32"/>
        <v>6.535947712418301</v>
      </c>
      <c r="AC41" s="202"/>
      <c r="AD41" s="202"/>
      <c r="AE41" s="202">
        <f>SUM(AE33:AE40)</f>
        <v>3</v>
      </c>
      <c r="AF41" s="202">
        <f t="shared" si="22"/>
        <v>0.9803921568627451</v>
      </c>
      <c r="AG41" s="206"/>
    </row>
    <row r="42" spans="1:33" ht="16.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</row>
  </sheetData>
  <sheetProtection/>
  <mergeCells count="40">
    <mergeCell ref="AG30:AG32"/>
    <mergeCell ref="E31:F31"/>
    <mergeCell ref="I31:J31"/>
    <mergeCell ref="M31:Q31"/>
    <mergeCell ref="R31:S31"/>
    <mergeCell ref="V31:Z31"/>
    <mergeCell ref="AA31:AB31"/>
    <mergeCell ref="AE31:AF31"/>
    <mergeCell ref="A28:B28"/>
    <mergeCell ref="A30:A32"/>
    <mergeCell ref="B30:B32"/>
    <mergeCell ref="C30:C32"/>
    <mergeCell ref="D30:D32"/>
    <mergeCell ref="E30:AF30"/>
    <mergeCell ref="AG17:AG19"/>
    <mergeCell ref="E18:F18"/>
    <mergeCell ref="I18:J18"/>
    <mergeCell ref="M18:Q18"/>
    <mergeCell ref="R18:S18"/>
    <mergeCell ref="V18:Z18"/>
    <mergeCell ref="AA18:AB18"/>
    <mergeCell ref="AE18:AF18"/>
    <mergeCell ref="AA4:AB4"/>
    <mergeCell ref="AE4:AF4"/>
    <mergeCell ref="A14:B14"/>
    <mergeCell ref="A17:A19"/>
    <mergeCell ref="B17:B19"/>
    <mergeCell ref="C17:C19"/>
    <mergeCell ref="D17:D19"/>
    <mergeCell ref="E17:AF17"/>
    <mergeCell ref="A1:AG1"/>
    <mergeCell ref="A3:A5"/>
    <mergeCell ref="B3:B5"/>
    <mergeCell ref="C3:C5"/>
    <mergeCell ref="AG3:AG5"/>
    <mergeCell ref="E4:F4"/>
    <mergeCell ref="I4:J4"/>
    <mergeCell ref="M4:Q4"/>
    <mergeCell ref="R4:S4"/>
    <mergeCell ref="V4:Z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="130" zoomScaleNormal="130" zoomScalePageLayoutView="0" workbookViewId="0" topLeftCell="A8">
      <selection activeCell="A1" sqref="A1:R20"/>
    </sheetView>
  </sheetViews>
  <sheetFormatPr defaultColWidth="9.140625" defaultRowHeight="12.75"/>
  <cols>
    <col min="1" max="1" width="4.00390625" style="0" customWidth="1"/>
    <col min="2" max="2" width="5.140625" style="0" customWidth="1"/>
    <col min="3" max="4" width="5.28125" style="0" customWidth="1"/>
    <col min="5" max="18" width="6.8515625" style="0" customWidth="1"/>
  </cols>
  <sheetData>
    <row r="1" spans="1:18" ht="18.75">
      <c r="A1" s="401" t="s">
        <v>588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6" ht="18.75">
      <c r="A2" s="2"/>
      <c r="B2" s="12"/>
      <c r="C2" s="12"/>
      <c r="D2" s="12"/>
      <c r="E2" s="2"/>
      <c r="F2" s="2"/>
      <c r="G2" s="2"/>
      <c r="H2" s="2"/>
      <c r="I2" s="13"/>
      <c r="J2" s="13"/>
      <c r="K2" s="1"/>
      <c r="L2" s="1"/>
      <c r="M2" s="13"/>
      <c r="N2" s="13"/>
      <c r="O2" s="1"/>
      <c r="P2" s="1"/>
    </row>
    <row r="3" spans="1:18" ht="12.75">
      <c r="A3" s="402" t="s">
        <v>0</v>
      </c>
      <c r="B3" s="402" t="s">
        <v>55</v>
      </c>
      <c r="C3" s="402" t="s">
        <v>2</v>
      </c>
      <c r="D3" s="402" t="s">
        <v>51</v>
      </c>
      <c r="E3" s="400" t="s">
        <v>586</v>
      </c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403"/>
      <c r="B4" s="403"/>
      <c r="C4" s="403"/>
      <c r="D4" s="405"/>
      <c r="E4" s="396" t="s">
        <v>52</v>
      </c>
      <c r="F4" s="397"/>
      <c r="G4" s="396" t="s">
        <v>47</v>
      </c>
      <c r="H4" s="397"/>
      <c r="I4" s="396" t="s">
        <v>53</v>
      </c>
      <c r="J4" s="397"/>
      <c r="K4" s="396" t="s">
        <v>48</v>
      </c>
      <c r="L4" s="397"/>
      <c r="M4" s="400" t="s">
        <v>43</v>
      </c>
      <c r="N4" s="400"/>
      <c r="O4" s="396" t="s">
        <v>49</v>
      </c>
      <c r="P4" s="397"/>
      <c r="Q4" s="396" t="s">
        <v>50</v>
      </c>
      <c r="R4" s="397"/>
    </row>
    <row r="5" spans="1:18" ht="12.75">
      <c r="A5" s="404"/>
      <c r="B5" s="404"/>
      <c r="C5" s="404"/>
      <c r="D5" s="406"/>
      <c r="E5" s="219" t="s">
        <v>3</v>
      </c>
      <c r="F5" s="219" t="s">
        <v>4</v>
      </c>
      <c r="G5" s="219" t="s">
        <v>3</v>
      </c>
      <c r="H5" s="219" t="s">
        <v>4</v>
      </c>
      <c r="I5" s="219" t="s">
        <v>3</v>
      </c>
      <c r="J5" s="219" t="s">
        <v>4</v>
      </c>
      <c r="K5" s="219" t="s">
        <v>3</v>
      </c>
      <c r="L5" s="219" t="s">
        <v>4</v>
      </c>
      <c r="M5" s="219" t="s">
        <v>3</v>
      </c>
      <c r="N5" s="219" t="s">
        <v>4</v>
      </c>
      <c r="O5" s="219" t="s">
        <v>3</v>
      </c>
      <c r="P5" s="219" t="s">
        <v>4</v>
      </c>
      <c r="Q5" s="219" t="s">
        <v>3</v>
      </c>
      <c r="R5" s="219" t="s">
        <v>4</v>
      </c>
    </row>
    <row r="6" spans="1:18" ht="28.5" customHeight="1">
      <c r="A6" s="220">
        <v>1</v>
      </c>
      <c r="B6" s="220">
        <v>10</v>
      </c>
      <c r="C6" s="221">
        <v>318</v>
      </c>
      <c r="D6" s="221">
        <v>154</v>
      </c>
      <c r="E6" s="221">
        <v>37</v>
      </c>
      <c r="F6" s="222">
        <f>E6/C6*100</f>
        <v>11.635220125786164</v>
      </c>
      <c r="G6" s="221">
        <v>135</v>
      </c>
      <c r="H6" s="222">
        <f>G6/C6*100</f>
        <v>42.45283018867924</v>
      </c>
      <c r="I6" s="220">
        <f>E6+G6</f>
        <v>172</v>
      </c>
      <c r="J6" s="222">
        <f>I6/C6*100</f>
        <v>54.088050314465406</v>
      </c>
      <c r="K6" s="223">
        <v>117</v>
      </c>
      <c r="L6" s="222">
        <f>K6/C6*100</f>
        <v>36.79245283018868</v>
      </c>
      <c r="M6" s="220">
        <f>I6+K6</f>
        <v>289</v>
      </c>
      <c r="N6" s="222">
        <f>M6/C6*100</f>
        <v>90.88050314465409</v>
      </c>
      <c r="O6" s="223">
        <v>25</v>
      </c>
      <c r="P6" s="222">
        <f>O6/C6*100</f>
        <v>7.861635220125786</v>
      </c>
      <c r="Q6" s="221">
        <v>4</v>
      </c>
      <c r="R6" s="222">
        <f>Q6/C6*100</f>
        <v>1.257861635220126</v>
      </c>
    </row>
    <row r="7" spans="1:18" ht="28.5" customHeight="1">
      <c r="A7" s="220">
        <v>2</v>
      </c>
      <c r="B7" s="220">
        <v>11</v>
      </c>
      <c r="C7" s="220">
        <v>276</v>
      </c>
      <c r="D7" s="220">
        <v>137</v>
      </c>
      <c r="E7" s="220">
        <v>40</v>
      </c>
      <c r="F7" s="222">
        <f>E7/C7*100</f>
        <v>14.492753623188406</v>
      </c>
      <c r="G7" s="220">
        <v>125</v>
      </c>
      <c r="H7" s="222">
        <f>G7/C7*100</f>
        <v>45.289855072463766</v>
      </c>
      <c r="I7" s="220">
        <f>E7+G7</f>
        <v>165</v>
      </c>
      <c r="J7" s="222">
        <f>I7/C7*100</f>
        <v>59.78260869565217</v>
      </c>
      <c r="K7" s="220">
        <v>86</v>
      </c>
      <c r="L7" s="222">
        <f>K7/C7*100</f>
        <v>31.15942028985507</v>
      </c>
      <c r="M7" s="220">
        <f>I7+K7</f>
        <v>251</v>
      </c>
      <c r="N7" s="222">
        <f>M7/C7*100</f>
        <v>90.94202898550725</v>
      </c>
      <c r="O7" s="220">
        <v>23</v>
      </c>
      <c r="P7" s="222">
        <f>O7/C7*100</f>
        <v>8.333333333333332</v>
      </c>
      <c r="Q7" s="220">
        <v>2</v>
      </c>
      <c r="R7" s="222">
        <f>Q7/C7*100</f>
        <v>0.7246376811594203</v>
      </c>
    </row>
    <row r="8" spans="1:18" ht="28.5" customHeight="1">
      <c r="A8" s="220">
        <v>3</v>
      </c>
      <c r="B8" s="220">
        <v>12</v>
      </c>
      <c r="C8" s="220">
        <v>306</v>
      </c>
      <c r="D8" s="220">
        <v>153</v>
      </c>
      <c r="E8" s="220">
        <v>42</v>
      </c>
      <c r="F8" s="222">
        <f>E8/C8*100</f>
        <v>13.725490196078432</v>
      </c>
      <c r="G8" s="220">
        <v>158</v>
      </c>
      <c r="H8" s="222">
        <f>G8/C8*100</f>
        <v>51.633986928104584</v>
      </c>
      <c r="I8" s="220">
        <f>E8+G8</f>
        <v>200</v>
      </c>
      <c r="J8" s="222">
        <f>I8/C8*100</f>
        <v>65.359477124183</v>
      </c>
      <c r="K8" s="220">
        <v>83</v>
      </c>
      <c r="L8" s="222">
        <f>K8/C8*100</f>
        <v>27.124183006535947</v>
      </c>
      <c r="M8" s="220">
        <f>I8+K8</f>
        <v>283</v>
      </c>
      <c r="N8" s="222">
        <f>M8/C8*100</f>
        <v>92.48366013071896</v>
      </c>
      <c r="O8" s="220">
        <v>20</v>
      </c>
      <c r="P8" s="222">
        <f>O8/C8*100</f>
        <v>6.535947712418301</v>
      </c>
      <c r="Q8" s="220">
        <v>3</v>
      </c>
      <c r="R8" s="222">
        <f>Q8/C8*100</f>
        <v>0.9803921568627451</v>
      </c>
    </row>
    <row r="9" spans="1:18" ht="28.5" customHeight="1">
      <c r="A9" s="398" t="s">
        <v>6</v>
      </c>
      <c r="B9" s="399"/>
      <c r="C9" s="220">
        <f>SUM(C6:C8)</f>
        <v>900</v>
      </c>
      <c r="D9" s="220">
        <f aca="true" t="shared" si="0" ref="D9:Q9">SUM(D6:D8)</f>
        <v>444</v>
      </c>
      <c r="E9" s="220">
        <f t="shared" si="0"/>
        <v>119</v>
      </c>
      <c r="F9" s="222">
        <f>E9/C9*100</f>
        <v>13.222222222222221</v>
      </c>
      <c r="G9" s="220">
        <f t="shared" si="0"/>
        <v>418</v>
      </c>
      <c r="H9" s="222">
        <f>G9/C9*100</f>
        <v>46.44444444444444</v>
      </c>
      <c r="I9" s="220">
        <f t="shared" si="0"/>
        <v>537</v>
      </c>
      <c r="J9" s="222">
        <f>I9/C9*100</f>
        <v>59.66666666666667</v>
      </c>
      <c r="K9" s="220">
        <f t="shared" si="0"/>
        <v>286</v>
      </c>
      <c r="L9" s="222">
        <f>K9/C9*100</f>
        <v>31.77777777777778</v>
      </c>
      <c r="M9" s="220">
        <f t="shared" si="0"/>
        <v>823</v>
      </c>
      <c r="N9" s="222">
        <f>M9/C9*100</f>
        <v>91.44444444444444</v>
      </c>
      <c r="O9" s="220">
        <f t="shared" si="0"/>
        <v>68</v>
      </c>
      <c r="P9" s="222">
        <f>O9/C9*100</f>
        <v>7.555555555555555</v>
      </c>
      <c r="Q9" s="220">
        <f t="shared" si="0"/>
        <v>9</v>
      </c>
      <c r="R9" s="222">
        <f>Q9/C9*100</f>
        <v>1</v>
      </c>
    </row>
    <row r="12" spans="1:18" ht="18.75">
      <c r="A12" s="401" t="s">
        <v>591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</row>
    <row r="13" spans="1:16" ht="18.75">
      <c r="A13" s="2"/>
      <c r="B13" s="12"/>
      <c r="C13" s="12"/>
      <c r="D13" s="12"/>
      <c r="E13" s="2"/>
      <c r="F13" s="2"/>
      <c r="G13" s="2"/>
      <c r="H13" s="2"/>
      <c r="I13" s="13"/>
      <c r="J13" s="13"/>
      <c r="K13" s="1"/>
      <c r="L13" s="1"/>
      <c r="M13" s="13"/>
      <c r="N13" s="13"/>
      <c r="O13" s="1"/>
      <c r="P13" s="1"/>
    </row>
    <row r="14" spans="1:18" ht="12.75">
      <c r="A14" s="402" t="s">
        <v>0</v>
      </c>
      <c r="B14" s="402" t="s">
        <v>55</v>
      </c>
      <c r="C14" s="402" t="s">
        <v>2</v>
      </c>
      <c r="D14" s="402" t="s">
        <v>51</v>
      </c>
      <c r="E14" s="400" t="s">
        <v>586</v>
      </c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</row>
    <row r="15" spans="1:18" ht="12.75">
      <c r="A15" s="403"/>
      <c r="B15" s="403"/>
      <c r="C15" s="403"/>
      <c r="D15" s="405"/>
      <c r="E15" s="396" t="s">
        <v>52</v>
      </c>
      <c r="F15" s="397"/>
      <c r="G15" s="396" t="s">
        <v>47</v>
      </c>
      <c r="H15" s="397"/>
      <c r="I15" s="396" t="s">
        <v>53</v>
      </c>
      <c r="J15" s="397"/>
      <c r="K15" s="396" t="s">
        <v>48</v>
      </c>
      <c r="L15" s="397"/>
      <c r="M15" s="400" t="s">
        <v>43</v>
      </c>
      <c r="N15" s="400"/>
      <c r="O15" s="396" t="s">
        <v>49</v>
      </c>
      <c r="P15" s="397"/>
      <c r="Q15" s="396" t="s">
        <v>50</v>
      </c>
      <c r="R15" s="397"/>
    </row>
    <row r="16" spans="1:18" ht="12.75">
      <c r="A16" s="404"/>
      <c r="B16" s="404"/>
      <c r="C16" s="404"/>
      <c r="D16" s="406"/>
      <c r="E16" s="219" t="s">
        <v>3</v>
      </c>
      <c r="F16" s="219" t="s">
        <v>4</v>
      </c>
      <c r="G16" s="219" t="s">
        <v>3</v>
      </c>
      <c r="H16" s="219" t="s">
        <v>4</v>
      </c>
      <c r="I16" s="219" t="s">
        <v>3</v>
      </c>
      <c r="J16" s="219" t="s">
        <v>4</v>
      </c>
      <c r="K16" s="219" t="s">
        <v>3</v>
      </c>
      <c r="L16" s="219" t="s">
        <v>4</v>
      </c>
      <c r="M16" s="219" t="s">
        <v>3</v>
      </c>
      <c r="N16" s="219" t="s">
        <v>4</v>
      </c>
      <c r="O16" s="219" t="s">
        <v>3</v>
      </c>
      <c r="P16" s="219" t="s">
        <v>4</v>
      </c>
      <c r="Q16" s="219" t="s">
        <v>3</v>
      </c>
      <c r="R16" s="219" t="s">
        <v>4</v>
      </c>
    </row>
    <row r="17" spans="1:18" ht="26.25" customHeight="1">
      <c r="A17" s="220">
        <v>1</v>
      </c>
      <c r="B17" s="220">
        <v>10</v>
      </c>
      <c r="C17" s="221">
        <v>324</v>
      </c>
      <c r="D17" s="221">
        <v>153</v>
      </c>
      <c r="E17" s="221">
        <v>47</v>
      </c>
      <c r="F17" s="222">
        <f>E17/C17*100</f>
        <v>14.506172839506174</v>
      </c>
      <c r="G17" s="221">
        <v>117</v>
      </c>
      <c r="H17" s="222">
        <f>G17/C17*100</f>
        <v>36.11111111111111</v>
      </c>
      <c r="I17" s="220">
        <f>E17+G17</f>
        <v>164</v>
      </c>
      <c r="J17" s="222">
        <f>I17/C17*100</f>
        <v>50.617283950617285</v>
      </c>
      <c r="K17" s="223">
        <v>118</v>
      </c>
      <c r="L17" s="222">
        <f>K17/C17*100</f>
        <v>36.41975308641975</v>
      </c>
      <c r="M17" s="220">
        <f>I17+K17</f>
        <v>282</v>
      </c>
      <c r="N17" s="222">
        <f>M17/C17*100</f>
        <v>87.03703703703704</v>
      </c>
      <c r="O17" s="223">
        <v>39</v>
      </c>
      <c r="P17" s="222">
        <f>O17/C17*100</f>
        <v>12.037037037037036</v>
      </c>
      <c r="Q17" s="221">
        <v>3</v>
      </c>
      <c r="R17" s="222">
        <f>Q17/C17*100</f>
        <v>0.9259259259259258</v>
      </c>
    </row>
    <row r="18" spans="1:18" ht="26.25" customHeight="1">
      <c r="A18" s="220">
        <v>2</v>
      </c>
      <c r="B18" s="220">
        <v>11</v>
      </c>
      <c r="C18" s="220">
        <v>320</v>
      </c>
      <c r="D18" s="220">
        <v>155</v>
      </c>
      <c r="E18" s="220">
        <v>36</v>
      </c>
      <c r="F18" s="222">
        <f>E18/C18*100</f>
        <v>11.25</v>
      </c>
      <c r="G18" s="220">
        <v>156</v>
      </c>
      <c r="H18" s="222">
        <f>G18/C18*100</f>
        <v>48.75</v>
      </c>
      <c r="I18" s="220">
        <f>E18+G18</f>
        <v>192</v>
      </c>
      <c r="J18" s="222">
        <f>I18/C18*100</f>
        <v>60</v>
      </c>
      <c r="K18" s="220">
        <v>94</v>
      </c>
      <c r="L18" s="222">
        <f>K18/C18*100</f>
        <v>29.375</v>
      </c>
      <c r="M18" s="220">
        <f>I18+K18</f>
        <v>286</v>
      </c>
      <c r="N18" s="222">
        <f>M18/C18*100</f>
        <v>89.375</v>
      </c>
      <c r="O18" s="220">
        <v>28</v>
      </c>
      <c r="P18" s="222">
        <f>O18/C18*100</f>
        <v>8.75</v>
      </c>
      <c r="Q18" s="220">
        <v>6</v>
      </c>
      <c r="R18" s="222">
        <f>Q18/C18*100</f>
        <v>1.875</v>
      </c>
    </row>
    <row r="19" spans="1:18" ht="26.25" customHeight="1">
      <c r="A19" s="220">
        <v>3</v>
      </c>
      <c r="B19" s="220">
        <v>12</v>
      </c>
      <c r="C19" s="220">
        <v>302</v>
      </c>
      <c r="D19" s="220">
        <v>179</v>
      </c>
      <c r="E19" s="220">
        <v>65</v>
      </c>
      <c r="F19" s="222">
        <f>E19/C19*100</f>
        <v>21.52317880794702</v>
      </c>
      <c r="G19" s="220">
        <v>153</v>
      </c>
      <c r="H19" s="222">
        <f>G19/C19*100</f>
        <v>50.66225165562914</v>
      </c>
      <c r="I19" s="220">
        <f>E19+G19</f>
        <v>218</v>
      </c>
      <c r="J19" s="222">
        <f>I19/C19*100</f>
        <v>72.18543046357617</v>
      </c>
      <c r="K19" s="220">
        <v>67</v>
      </c>
      <c r="L19" s="222">
        <f>K19/C19*100</f>
        <v>22.185430463576157</v>
      </c>
      <c r="M19" s="220">
        <f>I19+K19</f>
        <v>285</v>
      </c>
      <c r="N19" s="222">
        <f>M19/C19*100</f>
        <v>94.37086092715232</v>
      </c>
      <c r="O19" s="220">
        <v>15</v>
      </c>
      <c r="P19" s="222">
        <f>O19/C19*100</f>
        <v>4.966887417218543</v>
      </c>
      <c r="Q19" s="220">
        <v>2</v>
      </c>
      <c r="R19" s="222">
        <f>Q19/C19*100</f>
        <v>0.6622516556291391</v>
      </c>
    </row>
    <row r="20" spans="1:18" ht="26.25" customHeight="1">
      <c r="A20" s="398" t="s">
        <v>6</v>
      </c>
      <c r="B20" s="399"/>
      <c r="C20" s="220">
        <f>SUM(C17:C19)</f>
        <v>946</v>
      </c>
      <c r="D20" s="220">
        <f>SUM(D17:D19)</f>
        <v>487</v>
      </c>
      <c r="E20" s="220">
        <f>SUM(E17:E19)</f>
        <v>148</v>
      </c>
      <c r="F20" s="222">
        <f>E20/C20*100</f>
        <v>15.644820295983086</v>
      </c>
      <c r="G20" s="220">
        <f>SUM(G17:G19)</f>
        <v>426</v>
      </c>
      <c r="H20" s="222">
        <f>G20/C20*100</f>
        <v>45.03171247357294</v>
      </c>
      <c r="I20" s="220">
        <f>E20+G20</f>
        <v>574</v>
      </c>
      <c r="J20" s="222">
        <f>I20/C20*100</f>
        <v>60.676532769556026</v>
      </c>
      <c r="K20" s="220">
        <f>SUM(K17:K19)</f>
        <v>279</v>
      </c>
      <c r="L20" s="222">
        <f>K20/C20*100</f>
        <v>29.492600422832982</v>
      </c>
      <c r="M20" s="220">
        <f>I20+K20</f>
        <v>853</v>
      </c>
      <c r="N20" s="222">
        <f>M20/C20*100</f>
        <v>90.16913319238901</v>
      </c>
      <c r="O20" s="220">
        <f>SUM(O17:O19)</f>
        <v>82</v>
      </c>
      <c r="P20" s="222">
        <f>O20/C20*100</f>
        <v>8.668076109936575</v>
      </c>
      <c r="Q20" s="220">
        <f>SUM(Q17:Q19)</f>
        <v>11</v>
      </c>
      <c r="R20" s="222">
        <f>Q20/C20*100</f>
        <v>1.1627906976744187</v>
      </c>
    </row>
  </sheetData>
  <sheetProtection/>
  <mergeCells count="28">
    <mergeCell ref="A1:R1"/>
    <mergeCell ref="A3:A5"/>
    <mergeCell ref="B3:B5"/>
    <mergeCell ref="C3:C5"/>
    <mergeCell ref="D3:D5"/>
    <mergeCell ref="E3:R3"/>
    <mergeCell ref="E4:F4"/>
    <mergeCell ref="G4:H4"/>
    <mergeCell ref="I4:J4"/>
    <mergeCell ref="K4:L4"/>
    <mergeCell ref="M4:N4"/>
    <mergeCell ref="O4:P4"/>
    <mergeCell ref="Q4:R4"/>
    <mergeCell ref="A9:B9"/>
    <mergeCell ref="A12:R12"/>
    <mergeCell ref="A14:A16"/>
    <mergeCell ref="B14:B16"/>
    <mergeCell ref="C14:C16"/>
    <mergeCell ref="D14:D16"/>
    <mergeCell ref="E14:R14"/>
    <mergeCell ref="Q15:R15"/>
    <mergeCell ref="A20:B20"/>
    <mergeCell ref="E15:F15"/>
    <mergeCell ref="G15:H15"/>
    <mergeCell ref="I15:J15"/>
    <mergeCell ref="K15:L15"/>
    <mergeCell ref="M15:N15"/>
    <mergeCell ref="O15:P15"/>
  </mergeCells>
  <printOptions/>
  <pageMargins left="1.21" right="0.2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A1" sqref="A1:U35"/>
    </sheetView>
  </sheetViews>
  <sheetFormatPr defaultColWidth="9.140625" defaultRowHeight="12.75"/>
  <cols>
    <col min="1" max="1" width="5.00390625" style="192" customWidth="1"/>
    <col min="2" max="2" width="5.8515625" style="192" customWidth="1"/>
    <col min="3" max="3" width="5.421875" style="192" customWidth="1"/>
    <col min="4" max="4" width="6.421875" style="192" customWidth="1"/>
    <col min="5" max="5" width="5.140625" style="192" customWidth="1"/>
    <col min="6" max="6" width="7.140625" style="192" customWidth="1"/>
    <col min="7" max="7" width="6.28125" style="192" customWidth="1"/>
    <col min="8" max="8" width="7.00390625" style="192" customWidth="1"/>
    <col min="9" max="9" width="6.28125" style="192" customWidth="1"/>
    <col min="10" max="10" width="7.140625" style="192" customWidth="1"/>
    <col min="11" max="11" width="4.8515625" style="192" customWidth="1"/>
    <col min="12" max="15" width="6.28125" style="192" customWidth="1"/>
    <col min="16" max="16" width="4.7109375" style="192" customWidth="1"/>
    <col min="17" max="20" width="6.28125" style="192" customWidth="1"/>
    <col min="21" max="21" width="12.421875" style="192" customWidth="1"/>
  </cols>
  <sheetData>
    <row r="1" spans="1:21" ht="20.25">
      <c r="A1" s="407" t="s">
        <v>580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</row>
    <row r="2" spans="1:21" ht="16.5">
      <c r="A2" s="190"/>
      <c r="B2" s="191" t="s">
        <v>44</v>
      </c>
      <c r="C2" s="191"/>
      <c r="D2" s="191"/>
      <c r="E2" s="190"/>
      <c r="F2" s="190"/>
      <c r="G2" s="190"/>
      <c r="H2" s="190"/>
      <c r="I2" s="191"/>
      <c r="J2" s="191"/>
      <c r="K2" s="191"/>
      <c r="L2" s="190"/>
      <c r="M2" s="190"/>
      <c r="N2" s="191"/>
      <c r="O2" s="191"/>
      <c r="P2" s="191"/>
      <c r="Q2" s="190"/>
      <c r="R2" s="190"/>
      <c r="U2" s="193"/>
    </row>
    <row r="3" spans="1:21" s="40" customFormat="1" ht="16.5">
      <c r="A3" s="380" t="s">
        <v>0</v>
      </c>
      <c r="B3" s="380" t="s">
        <v>1</v>
      </c>
      <c r="C3" s="380" t="s">
        <v>2</v>
      </c>
      <c r="D3" s="194"/>
      <c r="E3" s="386" t="s">
        <v>587</v>
      </c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3" t="s">
        <v>7</v>
      </c>
    </row>
    <row r="4" spans="1:21" s="40" customFormat="1" ht="16.5">
      <c r="A4" s="381"/>
      <c r="B4" s="381"/>
      <c r="C4" s="381"/>
      <c r="D4" s="214"/>
      <c r="E4" s="386" t="s">
        <v>52</v>
      </c>
      <c r="F4" s="387"/>
      <c r="G4" s="388" t="s">
        <v>47</v>
      </c>
      <c r="H4" s="388"/>
      <c r="I4" s="386" t="s">
        <v>53</v>
      </c>
      <c r="J4" s="389"/>
      <c r="K4" s="387"/>
      <c r="L4" s="386" t="s">
        <v>48</v>
      </c>
      <c r="M4" s="387"/>
      <c r="N4" s="390" t="s">
        <v>43</v>
      </c>
      <c r="O4" s="391"/>
      <c r="P4" s="391"/>
      <c r="Q4" s="386" t="s">
        <v>49</v>
      </c>
      <c r="R4" s="387"/>
      <c r="S4" s="386" t="s">
        <v>50</v>
      </c>
      <c r="T4" s="387"/>
      <c r="U4" s="384"/>
    </row>
    <row r="5" spans="1:21" s="40" customFormat="1" ht="16.5">
      <c r="A5" s="382"/>
      <c r="B5" s="382"/>
      <c r="C5" s="382"/>
      <c r="D5" s="211" t="s">
        <v>51</v>
      </c>
      <c r="E5" s="199" t="s">
        <v>3</v>
      </c>
      <c r="F5" s="199" t="s">
        <v>4</v>
      </c>
      <c r="G5" s="199" t="s">
        <v>3</v>
      </c>
      <c r="H5" s="199" t="s">
        <v>4</v>
      </c>
      <c r="I5" s="199" t="s">
        <v>3</v>
      </c>
      <c r="J5" s="199" t="s">
        <v>4</v>
      </c>
      <c r="K5" s="199" t="s">
        <v>5</v>
      </c>
      <c r="L5" s="199" t="s">
        <v>3</v>
      </c>
      <c r="M5" s="199" t="s">
        <v>4</v>
      </c>
      <c r="N5" s="199" t="s">
        <v>3</v>
      </c>
      <c r="O5" s="199" t="s">
        <v>4</v>
      </c>
      <c r="P5" s="199" t="s">
        <v>5</v>
      </c>
      <c r="Q5" s="199" t="s">
        <v>3</v>
      </c>
      <c r="R5" s="199" t="s">
        <v>4</v>
      </c>
      <c r="S5" s="199" t="s">
        <v>3</v>
      </c>
      <c r="T5" s="199" t="s">
        <v>4</v>
      </c>
      <c r="U5" s="385"/>
    </row>
    <row r="6" spans="1:21" ht="27.75" customHeight="1">
      <c r="A6" s="200">
        <v>1</v>
      </c>
      <c r="B6" s="201" t="s">
        <v>8</v>
      </c>
      <c r="C6" s="200">
        <v>46</v>
      </c>
      <c r="D6" s="200">
        <v>27</v>
      </c>
      <c r="E6" s="200">
        <v>18</v>
      </c>
      <c r="F6" s="200">
        <f>E6/C6*100</f>
        <v>39.130434782608695</v>
      </c>
      <c r="G6" s="202">
        <v>26</v>
      </c>
      <c r="H6" s="202">
        <f>G6/C6*100</f>
        <v>56.52173913043478</v>
      </c>
      <c r="I6" s="203">
        <f>E6+G6</f>
        <v>44</v>
      </c>
      <c r="J6" s="203">
        <f>I6/C6*100</f>
        <v>95.65217391304348</v>
      </c>
      <c r="K6" s="203">
        <f>RANK(J6,$J$6:$J$13)</f>
        <v>1</v>
      </c>
      <c r="L6" s="202">
        <v>2</v>
      </c>
      <c r="M6" s="202">
        <f>L6/C6*100</f>
        <v>4.3478260869565215</v>
      </c>
      <c r="N6" s="203">
        <f>E6+G6+L6</f>
        <v>46</v>
      </c>
      <c r="O6" s="203">
        <f>N6/C6*100</f>
        <v>100</v>
      </c>
      <c r="P6" s="204">
        <f>RANK(O6,$O$6:$O$13)</f>
        <v>1</v>
      </c>
      <c r="Q6" s="202"/>
      <c r="R6" s="202">
        <f>Q6/C6*100</f>
        <v>0</v>
      </c>
      <c r="S6" s="202"/>
      <c r="T6" s="202">
        <f aca="true" t="shared" si="0" ref="T6:T14">S6/C6*100</f>
        <v>0</v>
      </c>
      <c r="U6" s="206" t="s">
        <v>25</v>
      </c>
    </row>
    <row r="7" spans="1:21" ht="27.75" customHeight="1">
      <c r="A7" s="200">
        <v>2</v>
      </c>
      <c r="B7" s="201" t="s">
        <v>9</v>
      </c>
      <c r="C7" s="200">
        <v>43</v>
      </c>
      <c r="D7" s="200">
        <v>17</v>
      </c>
      <c r="E7" s="200">
        <v>13</v>
      </c>
      <c r="F7" s="200">
        <f aca="true" t="shared" si="1" ref="F7:F14">E7/C7*100</f>
        <v>30.23255813953488</v>
      </c>
      <c r="G7" s="202">
        <v>15</v>
      </c>
      <c r="H7" s="202">
        <f aca="true" t="shared" si="2" ref="H7:H14">G7/C7*100</f>
        <v>34.883720930232556</v>
      </c>
      <c r="I7" s="203">
        <f aca="true" t="shared" si="3" ref="I7:I14">E7+G7</f>
        <v>28</v>
      </c>
      <c r="J7" s="203">
        <f aca="true" t="shared" si="4" ref="J7:J14">I7/C7*100</f>
        <v>65.11627906976744</v>
      </c>
      <c r="K7" s="203">
        <f aca="true" t="shared" si="5" ref="K7:K13">RANK(J7,$J$6:$J$13)</f>
        <v>3</v>
      </c>
      <c r="L7" s="202">
        <v>12</v>
      </c>
      <c r="M7" s="202">
        <f aca="true" t="shared" si="6" ref="M7:M14">L7/C7*100</f>
        <v>27.906976744186046</v>
      </c>
      <c r="N7" s="203">
        <f aca="true" t="shared" si="7" ref="N7:N13">E7+G7+L7</f>
        <v>40</v>
      </c>
      <c r="O7" s="203">
        <f aca="true" t="shared" si="8" ref="O7:O14">N7/C7*100</f>
        <v>93.02325581395348</v>
      </c>
      <c r="P7" s="204">
        <f aca="true" t="shared" si="9" ref="P7:P13">RANK(O7,$O$6:$O$13)</f>
        <v>3</v>
      </c>
      <c r="Q7" s="202">
        <v>3</v>
      </c>
      <c r="R7" s="202">
        <f aca="true" t="shared" si="10" ref="R7:R14">Q7/C7*100</f>
        <v>6.976744186046512</v>
      </c>
      <c r="S7" s="202">
        <v>0</v>
      </c>
      <c r="T7" s="202">
        <f t="shared" si="0"/>
        <v>0</v>
      </c>
      <c r="U7" s="206" t="s">
        <v>38</v>
      </c>
    </row>
    <row r="8" spans="1:21" ht="27.75" customHeight="1">
      <c r="A8" s="200">
        <v>3</v>
      </c>
      <c r="B8" s="201" t="s">
        <v>10</v>
      </c>
      <c r="C8" s="200">
        <v>40</v>
      </c>
      <c r="D8" s="200">
        <v>18</v>
      </c>
      <c r="E8" s="200">
        <v>2</v>
      </c>
      <c r="F8" s="200">
        <f t="shared" si="1"/>
        <v>5</v>
      </c>
      <c r="G8" s="202">
        <v>22</v>
      </c>
      <c r="H8" s="202">
        <f t="shared" si="2"/>
        <v>55.00000000000001</v>
      </c>
      <c r="I8" s="203">
        <f t="shared" si="3"/>
        <v>24</v>
      </c>
      <c r="J8" s="203">
        <f t="shared" si="4"/>
        <v>60</v>
      </c>
      <c r="K8" s="203">
        <f t="shared" si="5"/>
        <v>4</v>
      </c>
      <c r="L8" s="202">
        <v>14</v>
      </c>
      <c r="M8" s="202">
        <f t="shared" si="6"/>
        <v>35</v>
      </c>
      <c r="N8" s="203">
        <f t="shared" si="7"/>
        <v>38</v>
      </c>
      <c r="O8" s="203">
        <f t="shared" si="8"/>
        <v>95</v>
      </c>
      <c r="P8" s="204">
        <f t="shared" si="9"/>
        <v>2</v>
      </c>
      <c r="Q8" s="202">
        <v>2</v>
      </c>
      <c r="R8" s="202">
        <f t="shared" si="10"/>
        <v>5</v>
      </c>
      <c r="S8" s="202"/>
      <c r="T8" s="202">
        <f t="shared" si="0"/>
        <v>0</v>
      </c>
      <c r="U8" s="206" t="s">
        <v>82</v>
      </c>
    </row>
    <row r="9" spans="1:21" ht="27.75" customHeight="1">
      <c r="A9" s="200">
        <v>4</v>
      </c>
      <c r="B9" s="201" t="s">
        <v>11</v>
      </c>
      <c r="C9" s="200">
        <v>43</v>
      </c>
      <c r="D9" s="200">
        <v>27</v>
      </c>
      <c r="E9" s="200">
        <v>4</v>
      </c>
      <c r="F9" s="200">
        <f t="shared" si="1"/>
        <v>9.30232558139535</v>
      </c>
      <c r="G9" s="202">
        <v>25</v>
      </c>
      <c r="H9" s="202">
        <f t="shared" si="2"/>
        <v>58.139534883720934</v>
      </c>
      <c r="I9" s="203">
        <f t="shared" si="3"/>
        <v>29</v>
      </c>
      <c r="J9" s="203">
        <f t="shared" si="4"/>
        <v>67.44186046511628</v>
      </c>
      <c r="K9" s="203">
        <f t="shared" si="5"/>
        <v>2</v>
      </c>
      <c r="L9" s="202">
        <v>9</v>
      </c>
      <c r="M9" s="202">
        <f t="shared" si="6"/>
        <v>20.930232558139537</v>
      </c>
      <c r="N9" s="203">
        <f t="shared" si="7"/>
        <v>38</v>
      </c>
      <c r="O9" s="203">
        <f t="shared" si="8"/>
        <v>88.37209302325581</v>
      </c>
      <c r="P9" s="204">
        <f t="shared" si="9"/>
        <v>6</v>
      </c>
      <c r="Q9" s="202">
        <v>5</v>
      </c>
      <c r="R9" s="202">
        <f t="shared" si="10"/>
        <v>11.627906976744185</v>
      </c>
      <c r="S9" s="202">
        <v>0</v>
      </c>
      <c r="T9" s="202">
        <f t="shared" si="0"/>
        <v>0</v>
      </c>
      <c r="U9" s="206" t="s">
        <v>581</v>
      </c>
    </row>
    <row r="10" spans="1:21" ht="27.75" customHeight="1">
      <c r="A10" s="200">
        <v>5</v>
      </c>
      <c r="B10" s="200" t="s">
        <v>12</v>
      </c>
      <c r="C10" s="200">
        <v>38</v>
      </c>
      <c r="D10" s="200">
        <v>16</v>
      </c>
      <c r="E10" s="200">
        <v>0</v>
      </c>
      <c r="F10" s="200">
        <f t="shared" si="1"/>
        <v>0</v>
      </c>
      <c r="G10" s="202">
        <v>11</v>
      </c>
      <c r="H10" s="202">
        <f t="shared" si="2"/>
        <v>28.947368421052634</v>
      </c>
      <c r="I10" s="203">
        <f t="shared" si="3"/>
        <v>11</v>
      </c>
      <c r="J10" s="203">
        <f t="shared" si="4"/>
        <v>28.947368421052634</v>
      </c>
      <c r="K10" s="203">
        <f t="shared" si="5"/>
        <v>7</v>
      </c>
      <c r="L10" s="202">
        <v>23</v>
      </c>
      <c r="M10" s="202">
        <f t="shared" si="6"/>
        <v>60.526315789473685</v>
      </c>
      <c r="N10" s="203">
        <f t="shared" si="7"/>
        <v>34</v>
      </c>
      <c r="O10" s="203">
        <f t="shared" si="8"/>
        <v>89.47368421052632</v>
      </c>
      <c r="P10" s="204">
        <f t="shared" si="9"/>
        <v>5</v>
      </c>
      <c r="Q10" s="202">
        <v>3</v>
      </c>
      <c r="R10" s="202">
        <f t="shared" si="10"/>
        <v>7.894736842105263</v>
      </c>
      <c r="S10" s="202">
        <v>1</v>
      </c>
      <c r="T10" s="202">
        <f t="shared" si="0"/>
        <v>2.631578947368421</v>
      </c>
      <c r="U10" s="206" t="s">
        <v>77</v>
      </c>
    </row>
    <row r="11" spans="1:21" ht="27.75" customHeight="1">
      <c r="A11" s="200">
        <v>6</v>
      </c>
      <c r="B11" s="200" t="s">
        <v>13</v>
      </c>
      <c r="C11" s="200">
        <v>35</v>
      </c>
      <c r="D11" s="200">
        <v>16</v>
      </c>
      <c r="E11" s="200">
        <v>0</v>
      </c>
      <c r="F11" s="200">
        <f t="shared" si="1"/>
        <v>0</v>
      </c>
      <c r="G11" s="202">
        <v>17</v>
      </c>
      <c r="H11" s="202">
        <f t="shared" si="2"/>
        <v>48.57142857142857</v>
      </c>
      <c r="I11" s="203">
        <f t="shared" si="3"/>
        <v>17</v>
      </c>
      <c r="J11" s="203">
        <f t="shared" si="4"/>
        <v>48.57142857142857</v>
      </c>
      <c r="K11" s="203">
        <f t="shared" si="5"/>
        <v>5</v>
      </c>
      <c r="L11" s="202">
        <v>13</v>
      </c>
      <c r="M11" s="202">
        <f t="shared" si="6"/>
        <v>37.142857142857146</v>
      </c>
      <c r="N11" s="203">
        <f t="shared" si="7"/>
        <v>30</v>
      </c>
      <c r="O11" s="203">
        <f t="shared" si="8"/>
        <v>85.71428571428571</v>
      </c>
      <c r="P11" s="204">
        <f t="shared" si="9"/>
        <v>7</v>
      </c>
      <c r="Q11" s="202">
        <v>3</v>
      </c>
      <c r="R11" s="202">
        <f t="shared" si="10"/>
        <v>8.571428571428571</v>
      </c>
      <c r="S11" s="202">
        <v>2</v>
      </c>
      <c r="T11" s="202">
        <f t="shared" si="0"/>
        <v>5.714285714285714</v>
      </c>
      <c r="U11" s="206" t="s">
        <v>582</v>
      </c>
    </row>
    <row r="12" spans="1:21" ht="27.75" customHeight="1">
      <c r="A12" s="200">
        <v>7</v>
      </c>
      <c r="B12" s="200" t="s">
        <v>14</v>
      </c>
      <c r="C12" s="200">
        <v>37</v>
      </c>
      <c r="D12" s="200">
        <v>16</v>
      </c>
      <c r="E12" s="200">
        <v>0</v>
      </c>
      <c r="F12" s="200">
        <f t="shared" si="1"/>
        <v>0</v>
      </c>
      <c r="G12" s="202">
        <v>8</v>
      </c>
      <c r="H12" s="202">
        <f t="shared" si="2"/>
        <v>21.62162162162162</v>
      </c>
      <c r="I12" s="203">
        <f t="shared" si="3"/>
        <v>8</v>
      </c>
      <c r="J12" s="203">
        <f t="shared" si="4"/>
        <v>21.62162162162162</v>
      </c>
      <c r="K12" s="203">
        <f t="shared" si="5"/>
        <v>8</v>
      </c>
      <c r="L12" s="202">
        <v>22</v>
      </c>
      <c r="M12" s="202">
        <f t="shared" si="6"/>
        <v>59.45945945945946</v>
      </c>
      <c r="N12" s="203">
        <f t="shared" si="7"/>
        <v>30</v>
      </c>
      <c r="O12" s="203">
        <f t="shared" si="8"/>
        <v>81.08108108108108</v>
      </c>
      <c r="P12" s="204">
        <f t="shared" si="9"/>
        <v>8</v>
      </c>
      <c r="Q12" s="202">
        <v>6</v>
      </c>
      <c r="R12" s="202">
        <f t="shared" si="10"/>
        <v>16.216216216216218</v>
      </c>
      <c r="S12" s="202">
        <v>1</v>
      </c>
      <c r="T12" s="202">
        <f t="shared" si="0"/>
        <v>2.7027027027027026</v>
      </c>
      <c r="U12" s="206" t="s">
        <v>583</v>
      </c>
    </row>
    <row r="13" spans="1:21" ht="27.75" customHeight="1">
      <c r="A13" s="200">
        <v>8</v>
      </c>
      <c r="B13" s="200" t="s">
        <v>15</v>
      </c>
      <c r="C13" s="200">
        <v>36</v>
      </c>
      <c r="D13" s="200">
        <v>17</v>
      </c>
      <c r="E13" s="200">
        <v>0</v>
      </c>
      <c r="F13" s="200">
        <f t="shared" si="1"/>
        <v>0</v>
      </c>
      <c r="G13" s="202">
        <v>11</v>
      </c>
      <c r="H13" s="202">
        <f t="shared" si="2"/>
        <v>30.555555555555557</v>
      </c>
      <c r="I13" s="203">
        <f t="shared" si="3"/>
        <v>11</v>
      </c>
      <c r="J13" s="203">
        <f t="shared" si="4"/>
        <v>30.555555555555557</v>
      </c>
      <c r="K13" s="203">
        <f t="shared" si="5"/>
        <v>6</v>
      </c>
      <c r="L13" s="202">
        <v>22</v>
      </c>
      <c r="M13" s="202">
        <f t="shared" si="6"/>
        <v>61.111111111111114</v>
      </c>
      <c r="N13" s="203">
        <f t="shared" si="7"/>
        <v>33</v>
      </c>
      <c r="O13" s="203">
        <f t="shared" si="8"/>
        <v>91.66666666666666</v>
      </c>
      <c r="P13" s="204">
        <f t="shared" si="9"/>
        <v>4</v>
      </c>
      <c r="Q13" s="202">
        <v>3</v>
      </c>
      <c r="R13" s="202">
        <f t="shared" si="10"/>
        <v>8.333333333333332</v>
      </c>
      <c r="S13" s="202">
        <v>0</v>
      </c>
      <c r="T13" s="202">
        <f t="shared" si="0"/>
        <v>0</v>
      </c>
      <c r="U13" s="206" t="s">
        <v>584</v>
      </c>
    </row>
    <row r="14" spans="1:21" ht="27.75" customHeight="1">
      <c r="A14" s="386" t="s">
        <v>6</v>
      </c>
      <c r="B14" s="387"/>
      <c r="C14" s="200">
        <f>SUM(C6:C13)</f>
        <v>318</v>
      </c>
      <c r="D14" s="200">
        <f>SUM(D6:D13)</f>
        <v>154</v>
      </c>
      <c r="E14" s="200">
        <f>SUM(E6:E13)</f>
        <v>37</v>
      </c>
      <c r="F14" s="200">
        <f t="shared" si="1"/>
        <v>11.635220125786164</v>
      </c>
      <c r="G14" s="202">
        <f>SUM(G6:G13)</f>
        <v>135</v>
      </c>
      <c r="H14" s="202">
        <f t="shared" si="2"/>
        <v>42.45283018867924</v>
      </c>
      <c r="I14" s="203">
        <f t="shared" si="3"/>
        <v>172</v>
      </c>
      <c r="J14" s="203">
        <f t="shared" si="4"/>
        <v>54.088050314465406</v>
      </c>
      <c r="K14" s="203"/>
      <c r="L14" s="202">
        <f>SUM(L6:L13)</f>
        <v>117</v>
      </c>
      <c r="M14" s="202">
        <f t="shared" si="6"/>
        <v>36.79245283018868</v>
      </c>
      <c r="N14" s="203">
        <f>E14+G14+L14</f>
        <v>289</v>
      </c>
      <c r="O14" s="203">
        <f t="shared" si="8"/>
        <v>90.88050314465409</v>
      </c>
      <c r="P14" s="203"/>
      <c r="Q14" s="202">
        <f>SUM(Q6:Q13)</f>
        <v>25</v>
      </c>
      <c r="R14" s="202">
        <f t="shared" si="10"/>
        <v>7.861635220125786</v>
      </c>
      <c r="S14" s="202">
        <f>SUM(S6:S13)</f>
        <v>4</v>
      </c>
      <c r="T14" s="202">
        <f t="shared" si="0"/>
        <v>1.257861635220126</v>
      </c>
      <c r="U14" s="206"/>
    </row>
    <row r="15" spans="1:21" ht="21" customHeight="1">
      <c r="A15" s="207"/>
      <c r="B15" s="207"/>
      <c r="C15" s="208"/>
      <c r="D15" s="208"/>
      <c r="E15" s="208"/>
      <c r="F15" s="208"/>
      <c r="G15" s="216"/>
      <c r="H15" s="216"/>
      <c r="I15" s="217"/>
      <c r="J15" s="217"/>
      <c r="K15" s="217"/>
      <c r="L15" s="216"/>
      <c r="M15" s="216"/>
      <c r="N15" s="217"/>
      <c r="O15" s="217"/>
      <c r="P15" s="217"/>
      <c r="Q15" s="216"/>
      <c r="R15" s="216"/>
      <c r="S15" s="216"/>
      <c r="T15" s="216"/>
      <c r="U15" s="210"/>
    </row>
    <row r="16" spans="1:21" ht="21" customHeight="1">
      <c r="A16" s="207"/>
      <c r="B16" s="207"/>
      <c r="C16" s="208"/>
      <c r="D16" s="208"/>
      <c r="E16" s="208"/>
      <c r="F16" s="208"/>
      <c r="G16" s="216"/>
      <c r="H16" s="216"/>
      <c r="I16" s="217"/>
      <c r="J16" s="217"/>
      <c r="K16" s="217"/>
      <c r="L16" s="216"/>
      <c r="M16" s="216"/>
      <c r="N16" s="217"/>
      <c r="O16" s="217"/>
      <c r="P16" s="217"/>
      <c r="Q16" s="216"/>
      <c r="R16" s="216"/>
      <c r="S16" s="216"/>
      <c r="T16" s="216"/>
      <c r="U16" s="210"/>
    </row>
    <row r="17" spans="1:21" ht="21" customHeight="1">
      <c r="A17" s="207"/>
      <c r="B17" s="207"/>
      <c r="C17" s="208"/>
      <c r="D17" s="208"/>
      <c r="E17" s="208"/>
      <c r="F17" s="208"/>
      <c r="G17" s="216"/>
      <c r="H17" s="216"/>
      <c r="I17" s="217"/>
      <c r="J17" s="217"/>
      <c r="K17" s="217"/>
      <c r="L17" s="216"/>
      <c r="M17" s="216"/>
      <c r="N17" s="217"/>
      <c r="O17" s="217"/>
      <c r="P17" s="217"/>
      <c r="Q17" s="216"/>
      <c r="R17" s="216"/>
      <c r="S17" s="216"/>
      <c r="T17" s="216"/>
      <c r="U17" s="210"/>
    </row>
    <row r="18" spans="1:21" ht="21" customHeight="1">
      <c r="A18" s="207"/>
      <c r="B18" s="207"/>
      <c r="C18" s="208"/>
      <c r="D18" s="208"/>
      <c r="E18" s="208"/>
      <c r="F18" s="208"/>
      <c r="G18" s="216"/>
      <c r="H18" s="216"/>
      <c r="I18" s="217"/>
      <c r="J18" s="217"/>
      <c r="K18" s="217"/>
      <c r="L18" s="216"/>
      <c r="M18" s="216"/>
      <c r="N18" s="217"/>
      <c r="O18" s="217"/>
      <c r="P18" s="217"/>
      <c r="Q18" s="216"/>
      <c r="R18" s="216"/>
      <c r="S18" s="216"/>
      <c r="T18" s="216"/>
      <c r="U18" s="210"/>
    </row>
    <row r="19" spans="1:21" ht="21" customHeight="1">
      <c r="A19" s="207"/>
      <c r="B19" s="207"/>
      <c r="C19" s="208"/>
      <c r="D19" s="208"/>
      <c r="E19" s="208"/>
      <c r="F19" s="208"/>
      <c r="G19" s="216"/>
      <c r="H19" s="216"/>
      <c r="I19" s="217"/>
      <c r="J19" s="217"/>
      <c r="K19" s="217"/>
      <c r="L19" s="216"/>
      <c r="M19" s="216"/>
      <c r="N19" s="217"/>
      <c r="O19" s="217"/>
      <c r="P19" s="217"/>
      <c r="Q19" s="216"/>
      <c r="R19" s="216"/>
      <c r="S19" s="216"/>
      <c r="T19" s="216"/>
      <c r="U19" s="210"/>
    </row>
    <row r="20" spans="1:21" ht="21" customHeight="1">
      <c r="A20" s="207"/>
      <c r="B20" s="207"/>
      <c r="C20" s="208"/>
      <c r="D20" s="208"/>
      <c r="E20" s="208"/>
      <c r="F20" s="208"/>
      <c r="G20" s="216"/>
      <c r="H20" s="216"/>
      <c r="I20" s="217"/>
      <c r="J20" s="217"/>
      <c r="K20" s="217"/>
      <c r="L20" s="216"/>
      <c r="M20" s="216"/>
      <c r="N20" s="217"/>
      <c r="O20" s="217"/>
      <c r="P20" s="217"/>
      <c r="Q20" s="216"/>
      <c r="R20" s="216"/>
      <c r="S20" s="216"/>
      <c r="T20" s="216"/>
      <c r="U20" s="210"/>
    </row>
    <row r="21" spans="1:21" ht="21" customHeight="1">
      <c r="A21" s="207"/>
      <c r="B21" s="207"/>
      <c r="C21" s="208"/>
      <c r="D21" s="208"/>
      <c r="E21" s="208"/>
      <c r="F21" s="208"/>
      <c r="G21" s="216"/>
      <c r="H21" s="216"/>
      <c r="I21" s="217"/>
      <c r="J21" s="217"/>
      <c r="K21" s="217"/>
      <c r="L21" s="216"/>
      <c r="M21" s="216"/>
      <c r="N21" s="217"/>
      <c r="O21" s="217"/>
      <c r="P21" s="217"/>
      <c r="Q21" s="216"/>
      <c r="R21" s="216"/>
      <c r="S21" s="216"/>
      <c r="T21" s="216"/>
      <c r="U21" s="210"/>
    </row>
    <row r="22" spans="1:21" ht="21" customHeight="1">
      <c r="A22" s="207"/>
      <c r="B22" s="207"/>
      <c r="C22" s="208"/>
      <c r="D22" s="208"/>
      <c r="E22" s="208"/>
      <c r="F22" s="208"/>
      <c r="G22" s="216"/>
      <c r="H22" s="216"/>
      <c r="I22" s="217"/>
      <c r="J22" s="217"/>
      <c r="K22" s="217"/>
      <c r="L22" s="216"/>
      <c r="M22" s="216"/>
      <c r="N22" s="217"/>
      <c r="O22" s="217"/>
      <c r="P22" s="217"/>
      <c r="Q22" s="216"/>
      <c r="R22" s="216"/>
      <c r="S22" s="216"/>
      <c r="T22" s="216"/>
      <c r="U22" s="210"/>
    </row>
    <row r="23" spans="1:21" ht="21" customHeight="1">
      <c r="A23" s="191" t="s">
        <v>45</v>
      </c>
      <c r="B23" s="191"/>
      <c r="C23" s="191"/>
      <c r="D23" s="191"/>
      <c r="E23" s="190"/>
      <c r="F23" s="190"/>
      <c r="G23" s="190"/>
      <c r="H23" s="190"/>
      <c r="I23" s="191"/>
      <c r="J23" s="191"/>
      <c r="K23" s="191"/>
      <c r="L23" s="190"/>
      <c r="M23" s="190"/>
      <c r="N23" s="191"/>
      <c r="O23" s="191"/>
      <c r="P23" s="191"/>
      <c r="Q23" s="190"/>
      <c r="R23" s="190"/>
      <c r="U23" s="193"/>
    </row>
    <row r="24" spans="1:23" s="40" customFormat="1" ht="21" customHeight="1">
      <c r="A24" s="380" t="s">
        <v>0</v>
      </c>
      <c r="B24" s="380" t="s">
        <v>1</v>
      </c>
      <c r="C24" s="380" t="s">
        <v>42</v>
      </c>
      <c r="D24" s="380" t="s">
        <v>51</v>
      </c>
      <c r="E24" s="386" t="s">
        <v>586</v>
      </c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3" t="s">
        <v>7</v>
      </c>
      <c r="W24"/>
    </row>
    <row r="25" spans="1:23" s="40" customFormat="1" ht="21" customHeight="1">
      <c r="A25" s="392"/>
      <c r="B25" s="392"/>
      <c r="C25" s="392"/>
      <c r="D25" s="392"/>
      <c r="E25" s="386" t="s">
        <v>52</v>
      </c>
      <c r="F25" s="389"/>
      <c r="G25" s="386" t="s">
        <v>47</v>
      </c>
      <c r="H25" s="389"/>
      <c r="I25" s="386" t="s">
        <v>53</v>
      </c>
      <c r="J25" s="389"/>
      <c r="K25" s="389"/>
      <c r="L25" s="386" t="s">
        <v>48</v>
      </c>
      <c r="M25" s="389"/>
      <c r="N25" s="386" t="s">
        <v>43</v>
      </c>
      <c r="O25" s="389"/>
      <c r="P25" s="389"/>
      <c r="Q25" s="386" t="s">
        <v>49</v>
      </c>
      <c r="R25" s="389"/>
      <c r="S25" s="386" t="s">
        <v>50</v>
      </c>
      <c r="T25" s="389"/>
      <c r="U25" s="384"/>
      <c r="W25"/>
    </row>
    <row r="26" spans="1:23" s="40" customFormat="1" ht="21" customHeight="1">
      <c r="A26" s="393"/>
      <c r="B26" s="393"/>
      <c r="C26" s="393"/>
      <c r="D26" s="393"/>
      <c r="E26" s="199" t="s">
        <v>3</v>
      </c>
      <c r="F26" s="199" t="s">
        <v>4</v>
      </c>
      <c r="G26" s="199" t="s">
        <v>3</v>
      </c>
      <c r="H26" s="199" t="s">
        <v>4</v>
      </c>
      <c r="I26" s="199" t="s">
        <v>3</v>
      </c>
      <c r="J26" s="199" t="s">
        <v>4</v>
      </c>
      <c r="K26" s="199" t="s">
        <v>5</v>
      </c>
      <c r="L26" s="199" t="s">
        <v>3</v>
      </c>
      <c r="M26" s="199" t="s">
        <v>4</v>
      </c>
      <c r="N26" s="199" t="s">
        <v>3</v>
      </c>
      <c r="O26" s="199" t="s">
        <v>4</v>
      </c>
      <c r="P26" s="199" t="s">
        <v>5</v>
      </c>
      <c r="Q26" s="199" t="s">
        <v>3</v>
      </c>
      <c r="R26" s="199" t="s">
        <v>4</v>
      </c>
      <c r="S26" s="199" t="s">
        <v>3</v>
      </c>
      <c r="T26" s="199" t="s">
        <v>4</v>
      </c>
      <c r="U26" s="385"/>
      <c r="W26"/>
    </row>
    <row r="27" spans="1:21" ht="30.75" customHeight="1">
      <c r="A27" s="200">
        <v>1</v>
      </c>
      <c r="B27" s="201" t="s">
        <v>17</v>
      </c>
      <c r="C27" s="200">
        <v>41</v>
      </c>
      <c r="D27" s="200">
        <v>19</v>
      </c>
      <c r="E27" s="200">
        <v>16</v>
      </c>
      <c r="F27" s="200">
        <f>E27/C27*100</f>
        <v>39.02439024390244</v>
      </c>
      <c r="G27" s="202">
        <v>23</v>
      </c>
      <c r="H27" s="202">
        <f>G27/C27*100</f>
        <v>56.09756097560976</v>
      </c>
      <c r="I27" s="203">
        <f>E27+G27</f>
        <v>39</v>
      </c>
      <c r="J27" s="203">
        <f>I27/C27*100</f>
        <v>95.1219512195122</v>
      </c>
      <c r="K27" s="203">
        <f>RANK(J27,$J$27:$J$34)</f>
        <v>2</v>
      </c>
      <c r="L27" s="202">
        <v>2</v>
      </c>
      <c r="M27" s="202">
        <f>L27/C27*100</f>
        <v>4.878048780487805</v>
      </c>
      <c r="N27" s="203">
        <f>E27+G27+L27</f>
        <v>41</v>
      </c>
      <c r="O27" s="203">
        <f>N27/C27*100</f>
        <v>100</v>
      </c>
      <c r="P27" s="204">
        <f>RANK(O27,$O$27:$O$34)</f>
        <v>1</v>
      </c>
      <c r="Q27" s="202">
        <v>0</v>
      </c>
      <c r="R27" s="202">
        <f>Q27/C27*100</f>
        <v>0</v>
      </c>
      <c r="S27" s="202">
        <v>0</v>
      </c>
      <c r="T27" s="202">
        <f aca="true" t="shared" si="11" ref="T27:T35">S27/C27*100</f>
        <v>0</v>
      </c>
      <c r="U27" s="206" t="s">
        <v>81</v>
      </c>
    </row>
    <row r="28" spans="1:21" ht="30.75" customHeight="1">
      <c r="A28" s="200">
        <v>2</v>
      </c>
      <c r="B28" s="201" t="s">
        <v>18</v>
      </c>
      <c r="C28" s="200">
        <v>43</v>
      </c>
      <c r="D28" s="200">
        <v>19</v>
      </c>
      <c r="E28" s="200">
        <v>20</v>
      </c>
      <c r="F28" s="200">
        <f aca="true" t="shared" si="12" ref="F28:F35">E28/C28*100</f>
        <v>46.51162790697674</v>
      </c>
      <c r="G28" s="202">
        <v>23</v>
      </c>
      <c r="H28" s="202">
        <f aca="true" t="shared" si="13" ref="H28:H35">G28/C28*100</f>
        <v>53.48837209302325</v>
      </c>
      <c r="I28" s="203">
        <f aca="true" t="shared" si="14" ref="I28:I35">E28+G28</f>
        <v>43</v>
      </c>
      <c r="J28" s="203">
        <f aca="true" t="shared" si="15" ref="J28:J35">I28/C28*100</f>
        <v>100</v>
      </c>
      <c r="K28" s="203">
        <f aca="true" t="shared" si="16" ref="K28:K34">RANK(J28,$J$27:$J$34)</f>
        <v>1</v>
      </c>
      <c r="L28" s="202">
        <v>0</v>
      </c>
      <c r="M28" s="202">
        <f aca="true" t="shared" si="17" ref="M28:M35">L28/C28*100</f>
        <v>0</v>
      </c>
      <c r="N28" s="203">
        <f aca="true" t="shared" si="18" ref="N28:N35">E28+G28+L28</f>
        <v>43</v>
      </c>
      <c r="O28" s="203">
        <f aca="true" t="shared" si="19" ref="O28:O35">N28/C28*100</f>
        <v>100</v>
      </c>
      <c r="P28" s="204">
        <f aca="true" t="shared" si="20" ref="P28:P34">RANK(O28,$O$27:$O$34)</f>
        <v>1</v>
      </c>
      <c r="Q28" s="202">
        <v>0</v>
      </c>
      <c r="R28" s="202">
        <v>0</v>
      </c>
      <c r="S28" s="202">
        <v>0</v>
      </c>
      <c r="T28" s="202">
        <f t="shared" si="11"/>
        <v>0</v>
      </c>
      <c r="U28" s="206" t="s">
        <v>68</v>
      </c>
    </row>
    <row r="29" spans="1:21" ht="30.75" customHeight="1">
      <c r="A29" s="200">
        <v>3</v>
      </c>
      <c r="B29" s="201" t="s">
        <v>19</v>
      </c>
      <c r="C29" s="200">
        <v>38</v>
      </c>
      <c r="D29" s="200">
        <v>24</v>
      </c>
      <c r="E29" s="200">
        <v>1</v>
      </c>
      <c r="F29" s="200">
        <f t="shared" si="12"/>
        <v>2.631578947368421</v>
      </c>
      <c r="G29" s="202">
        <v>24</v>
      </c>
      <c r="H29" s="202">
        <f t="shared" si="13"/>
        <v>63.1578947368421</v>
      </c>
      <c r="I29" s="203">
        <f t="shared" si="14"/>
        <v>25</v>
      </c>
      <c r="J29" s="203">
        <f t="shared" si="15"/>
        <v>65.78947368421053</v>
      </c>
      <c r="K29" s="203">
        <f t="shared" si="16"/>
        <v>3</v>
      </c>
      <c r="L29" s="202">
        <v>13</v>
      </c>
      <c r="M29" s="202">
        <f t="shared" si="17"/>
        <v>34.21052631578947</v>
      </c>
      <c r="N29" s="203">
        <f t="shared" si="18"/>
        <v>38</v>
      </c>
      <c r="O29" s="203">
        <f t="shared" si="19"/>
        <v>100</v>
      </c>
      <c r="P29" s="204">
        <f t="shared" si="20"/>
        <v>1</v>
      </c>
      <c r="Q29" s="202">
        <v>0</v>
      </c>
      <c r="R29" s="202">
        <f aca="true" t="shared" si="21" ref="R29:R35">Q29/C29*100</f>
        <v>0</v>
      </c>
      <c r="S29" s="202">
        <v>0</v>
      </c>
      <c r="T29" s="202">
        <f t="shared" si="11"/>
        <v>0</v>
      </c>
      <c r="U29" s="206" t="s">
        <v>26</v>
      </c>
    </row>
    <row r="30" spans="1:21" ht="30.75" customHeight="1">
      <c r="A30" s="200">
        <v>4</v>
      </c>
      <c r="B30" s="201" t="s">
        <v>20</v>
      </c>
      <c r="C30" s="200">
        <v>40</v>
      </c>
      <c r="D30" s="200">
        <v>25</v>
      </c>
      <c r="E30" s="200">
        <v>1</v>
      </c>
      <c r="F30" s="200">
        <f t="shared" si="12"/>
        <v>2.5</v>
      </c>
      <c r="G30" s="202">
        <v>18</v>
      </c>
      <c r="H30" s="202">
        <f t="shared" si="13"/>
        <v>45</v>
      </c>
      <c r="I30" s="203">
        <f t="shared" si="14"/>
        <v>19</v>
      </c>
      <c r="J30" s="203">
        <f t="shared" si="15"/>
        <v>47.5</v>
      </c>
      <c r="K30" s="203">
        <f t="shared" si="16"/>
        <v>4</v>
      </c>
      <c r="L30" s="202">
        <v>16</v>
      </c>
      <c r="M30" s="202">
        <f t="shared" si="17"/>
        <v>40</v>
      </c>
      <c r="N30" s="203">
        <f t="shared" si="18"/>
        <v>35</v>
      </c>
      <c r="O30" s="203">
        <f t="shared" si="19"/>
        <v>87.5</v>
      </c>
      <c r="P30" s="204">
        <f t="shared" si="20"/>
        <v>5</v>
      </c>
      <c r="Q30" s="202">
        <v>4</v>
      </c>
      <c r="R30" s="202">
        <f t="shared" si="21"/>
        <v>10</v>
      </c>
      <c r="S30" s="202">
        <v>1</v>
      </c>
      <c r="T30" s="202">
        <f t="shared" si="11"/>
        <v>2.5</v>
      </c>
      <c r="U30" s="206" t="s">
        <v>515</v>
      </c>
    </row>
    <row r="31" spans="1:21" ht="30.75" customHeight="1">
      <c r="A31" s="200">
        <v>5</v>
      </c>
      <c r="B31" s="200" t="s">
        <v>21</v>
      </c>
      <c r="C31" s="200">
        <v>30</v>
      </c>
      <c r="D31" s="200">
        <v>15</v>
      </c>
      <c r="E31" s="200">
        <v>0</v>
      </c>
      <c r="F31" s="200">
        <f t="shared" si="12"/>
        <v>0</v>
      </c>
      <c r="G31" s="202">
        <v>13</v>
      </c>
      <c r="H31" s="202">
        <f t="shared" si="13"/>
        <v>43.333333333333336</v>
      </c>
      <c r="I31" s="203">
        <f t="shared" si="14"/>
        <v>13</v>
      </c>
      <c r="J31" s="203">
        <f t="shared" si="15"/>
        <v>43.333333333333336</v>
      </c>
      <c r="K31" s="203">
        <f t="shared" si="16"/>
        <v>5</v>
      </c>
      <c r="L31" s="202">
        <v>12</v>
      </c>
      <c r="M31" s="202">
        <f t="shared" si="17"/>
        <v>40</v>
      </c>
      <c r="N31" s="203">
        <f t="shared" si="18"/>
        <v>25</v>
      </c>
      <c r="O31" s="203">
        <f t="shared" si="19"/>
        <v>83.33333333333334</v>
      </c>
      <c r="P31" s="204">
        <f t="shared" si="20"/>
        <v>6</v>
      </c>
      <c r="Q31" s="202">
        <v>5</v>
      </c>
      <c r="R31" s="202">
        <f t="shared" si="21"/>
        <v>16.666666666666664</v>
      </c>
      <c r="S31" s="202">
        <v>0</v>
      </c>
      <c r="T31" s="202">
        <f t="shared" si="11"/>
        <v>0</v>
      </c>
      <c r="U31" s="206" t="s">
        <v>585</v>
      </c>
    </row>
    <row r="32" spans="1:21" ht="30.75" customHeight="1">
      <c r="A32" s="200">
        <v>6</v>
      </c>
      <c r="B32" s="200" t="s">
        <v>22</v>
      </c>
      <c r="C32" s="200">
        <v>31</v>
      </c>
      <c r="D32" s="200">
        <v>10</v>
      </c>
      <c r="E32" s="200">
        <v>0</v>
      </c>
      <c r="F32" s="200">
        <f t="shared" si="12"/>
        <v>0</v>
      </c>
      <c r="G32" s="202">
        <v>10</v>
      </c>
      <c r="H32" s="202">
        <f t="shared" si="13"/>
        <v>32.25806451612903</v>
      </c>
      <c r="I32" s="203">
        <f t="shared" si="14"/>
        <v>10</v>
      </c>
      <c r="J32" s="203">
        <f t="shared" si="15"/>
        <v>32.25806451612903</v>
      </c>
      <c r="K32" s="203">
        <f t="shared" si="16"/>
        <v>7</v>
      </c>
      <c r="L32" s="202">
        <v>14</v>
      </c>
      <c r="M32" s="202">
        <f t="shared" si="17"/>
        <v>45.16129032258064</v>
      </c>
      <c r="N32" s="203">
        <f t="shared" si="18"/>
        <v>24</v>
      </c>
      <c r="O32" s="203">
        <f t="shared" si="19"/>
        <v>77.41935483870968</v>
      </c>
      <c r="P32" s="204">
        <f t="shared" si="20"/>
        <v>7</v>
      </c>
      <c r="Q32" s="202">
        <v>7</v>
      </c>
      <c r="R32" s="202">
        <f t="shared" si="21"/>
        <v>22.58064516129032</v>
      </c>
      <c r="S32" s="202">
        <v>0</v>
      </c>
      <c r="T32" s="202">
        <f t="shared" si="11"/>
        <v>0</v>
      </c>
      <c r="U32" s="206" t="s">
        <v>79</v>
      </c>
    </row>
    <row r="33" spans="1:21" ht="30.75" customHeight="1">
      <c r="A33" s="200">
        <v>7</v>
      </c>
      <c r="B33" s="200" t="s">
        <v>23</v>
      </c>
      <c r="C33" s="200">
        <v>28</v>
      </c>
      <c r="D33" s="200">
        <v>14</v>
      </c>
      <c r="E33" s="200">
        <v>2</v>
      </c>
      <c r="F33" s="200">
        <f t="shared" si="12"/>
        <v>7.142857142857142</v>
      </c>
      <c r="G33" s="202">
        <v>10</v>
      </c>
      <c r="H33" s="202">
        <f t="shared" si="13"/>
        <v>35.714285714285715</v>
      </c>
      <c r="I33" s="203">
        <f t="shared" si="14"/>
        <v>12</v>
      </c>
      <c r="J33" s="203">
        <f t="shared" si="15"/>
        <v>42.857142857142854</v>
      </c>
      <c r="K33" s="203">
        <f t="shared" si="16"/>
        <v>6</v>
      </c>
      <c r="L33" s="202">
        <v>15</v>
      </c>
      <c r="M33" s="202">
        <f t="shared" si="17"/>
        <v>53.57142857142857</v>
      </c>
      <c r="N33" s="203">
        <f t="shared" si="18"/>
        <v>27</v>
      </c>
      <c r="O33" s="203">
        <f t="shared" si="19"/>
        <v>96.42857142857143</v>
      </c>
      <c r="P33" s="204">
        <f t="shared" si="20"/>
        <v>4</v>
      </c>
      <c r="Q33" s="202">
        <v>1</v>
      </c>
      <c r="R33" s="202">
        <f t="shared" si="21"/>
        <v>3.571428571428571</v>
      </c>
      <c r="S33" s="202">
        <v>0</v>
      </c>
      <c r="T33" s="202">
        <f t="shared" si="11"/>
        <v>0</v>
      </c>
      <c r="U33" s="206" t="s">
        <v>516</v>
      </c>
    </row>
    <row r="34" spans="1:21" ht="30.75" customHeight="1">
      <c r="A34" s="200">
        <v>8</v>
      </c>
      <c r="B34" s="200" t="s">
        <v>24</v>
      </c>
      <c r="C34" s="200">
        <v>25</v>
      </c>
      <c r="D34" s="200">
        <v>11</v>
      </c>
      <c r="E34" s="200">
        <v>0</v>
      </c>
      <c r="F34" s="200">
        <f t="shared" si="12"/>
        <v>0</v>
      </c>
      <c r="G34" s="202">
        <v>4</v>
      </c>
      <c r="H34" s="202">
        <f t="shared" si="13"/>
        <v>16</v>
      </c>
      <c r="I34" s="203">
        <f t="shared" si="14"/>
        <v>4</v>
      </c>
      <c r="J34" s="203">
        <f t="shared" si="15"/>
        <v>16</v>
      </c>
      <c r="K34" s="203">
        <f t="shared" si="16"/>
        <v>8</v>
      </c>
      <c r="L34" s="202">
        <v>14</v>
      </c>
      <c r="M34" s="202">
        <f t="shared" si="17"/>
        <v>56.00000000000001</v>
      </c>
      <c r="N34" s="203">
        <f t="shared" si="18"/>
        <v>18</v>
      </c>
      <c r="O34" s="203">
        <f t="shared" si="19"/>
        <v>72</v>
      </c>
      <c r="P34" s="204">
        <f t="shared" si="20"/>
        <v>8</v>
      </c>
      <c r="Q34" s="202">
        <v>6</v>
      </c>
      <c r="R34" s="202">
        <f t="shared" si="21"/>
        <v>24</v>
      </c>
      <c r="S34" s="202">
        <v>1</v>
      </c>
      <c r="T34" s="202">
        <f t="shared" si="11"/>
        <v>4</v>
      </c>
      <c r="U34" s="206" t="s">
        <v>517</v>
      </c>
    </row>
    <row r="35" spans="1:21" ht="30.75" customHeight="1">
      <c r="A35" s="394" t="s">
        <v>6</v>
      </c>
      <c r="B35" s="395"/>
      <c r="C35" s="200">
        <f>SUM(C27:C34)</f>
        <v>276</v>
      </c>
      <c r="D35" s="200">
        <f>SUM(D27:D34)</f>
        <v>137</v>
      </c>
      <c r="E35" s="200">
        <f>SUM(E27:E34)</f>
        <v>40</v>
      </c>
      <c r="F35" s="200">
        <f t="shared" si="12"/>
        <v>14.492753623188406</v>
      </c>
      <c r="G35" s="202">
        <f>SUM(G27:G34)</f>
        <v>125</v>
      </c>
      <c r="H35" s="202">
        <f t="shared" si="13"/>
        <v>45.289855072463766</v>
      </c>
      <c r="I35" s="203">
        <f t="shared" si="14"/>
        <v>165</v>
      </c>
      <c r="J35" s="203">
        <f t="shared" si="15"/>
        <v>59.78260869565217</v>
      </c>
      <c r="K35" s="203"/>
      <c r="L35" s="202">
        <f>SUM(L27:L34)</f>
        <v>86</v>
      </c>
      <c r="M35" s="202">
        <f t="shared" si="17"/>
        <v>31.15942028985507</v>
      </c>
      <c r="N35" s="203">
        <f t="shared" si="18"/>
        <v>251</v>
      </c>
      <c r="O35" s="203">
        <f t="shared" si="19"/>
        <v>90.94202898550725</v>
      </c>
      <c r="P35" s="203"/>
      <c r="Q35" s="202">
        <f>SUM(Q27:Q34)</f>
        <v>23</v>
      </c>
      <c r="R35" s="202">
        <f t="shared" si="21"/>
        <v>8.333333333333332</v>
      </c>
      <c r="S35" s="202">
        <f>SUM(S27:S34)</f>
        <v>2</v>
      </c>
      <c r="T35" s="202">
        <f t="shared" si="11"/>
        <v>0.7246376811594203</v>
      </c>
      <c r="U35" s="206"/>
    </row>
    <row r="36" spans="1:21" ht="21" customHeight="1">
      <c r="A36" s="218"/>
      <c r="B36" s="218"/>
      <c r="C36" s="208"/>
      <c r="D36" s="208"/>
      <c r="E36" s="208"/>
      <c r="F36" s="208"/>
      <c r="G36" s="216"/>
      <c r="H36" s="216"/>
      <c r="I36" s="217"/>
      <c r="J36" s="217"/>
      <c r="K36" s="217"/>
      <c r="L36" s="216"/>
      <c r="M36" s="216"/>
      <c r="N36" s="217"/>
      <c r="O36" s="217"/>
      <c r="P36" s="217"/>
      <c r="Q36" s="216"/>
      <c r="R36" s="216"/>
      <c r="S36" s="216"/>
      <c r="T36" s="216"/>
      <c r="U36" s="210"/>
    </row>
    <row r="37" spans="1:21" ht="21" customHeight="1">
      <c r="A37" s="218"/>
      <c r="B37" s="218"/>
      <c r="C37" s="208"/>
      <c r="D37" s="208"/>
      <c r="E37" s="208"/>
      <c r="F37" s="208"/>
      <c r="G37" s="216"/>
      <c r="H37" s="216"/>
      <c r="I37" s="217"/>
      <c r="J37" s="217"/>
      <c r="K37" s="217"/>
      <c r="L37" s="216"/>
      <c r="M37" s="216"/>
      <c r="N37" s="217"/>
      <c r="O37" s="217"/>
      <c r="P37" s="217"/>
      <c r="Q37" s="216"/>
      <c r="R37" s="216"/>
      <c r="S37" s="216"/>
      <c r="T37" s="216"/>
      <c r="U37" s="210"/>
    </row>
    <row r="38" spans="1:21" ht="21" customHeight="1">
      <c r="A38" s="218"/>
      <c r="B38" s="218"/>
      <c r="C38" s="208"/>
      <c r="D38" s="208"/>
      <c r="E38" s="208"/>
      <c r="F38" s="208"/>
      <c r="G38" s="216"/>
      <c r="H38" s="216"/>
      <c r="I38" s="217"/>
      <c r="J38" s="217"/>
      <c r="K38" s="217"/>
      <c r="L38" s="216"/>
      <c r="M38" s="216"/>
      <c r="N38" s="217"/>
      <c r="O38" s="217"/>
      <c r="P38" s="217"/>
      <c r="Q38" s="216"/>
      <c r="R38" s="216"/>
      <c r="S38" s="216"/>
      <c r="T38" s="216"/>
      <c r="U38" s="210"/>
    </row>
    <row r="39" spans="1:21" ht="21" customHeight="1">
      <c r="A39" s="218"/>
      <c r="B39" s="218"/>
      <c r="C39" s="208"/>
      <c r="D39" s="208"/>
      <c r="E39" s="208"/>
      <c r="F39" s="208"/>
      <c r="G39" s="216"/>
      <c r="H39" s="216"/>
      <c r="I39" s="217"/>
      <c r="J39" s="217"/>
      <c r="K39" s="217"/>
      <c r="L39" s="216"/>
      <c r="M39" s="216"/>
      <c r="N39" s="217"/>
      <c r="O39" s="217"/>
      <c r="P39" s="217"/>
      <c r="Q39" s="216"/>
      <c r="R39" s="216"/>
      <c r="S39" s="216"/>
      <c r="T39" s="216"/>
      <c r="U39" s="210"/>
    </row>
    <row r="40" spans="1:21" ht="21" customHeight="1">
      <c r="A40" s="218"/>
      <c r="B40" s="218"/>
      <c r="C40" s="208"/>
      <c r="D40" s="208"/>
      <c r="E40" s="208"/>
      <c r="F40" s="208"/>
      <c r="G40" s="216"/>
      <c r="H40" s="216"/>
      <c r="I40" s="217"/>
      <c r="J40" s="217"/>
      <c r="K40" s="217"/>
      <c r="L40" s="216"/>
      <c r="M40" s="216"/>
      <c r="N40" s="217"/>
      <c r="O40" s="217"/>
      <c r="P40" s="217"/>
      <c r="Q40" s="216"/>
      <c r="R40" s="216"/>
      <c r="S40" s="216"/>
      <c r="T40" s="216"/>
      <c r="U40" s="210"/>
    </row>
    <row r="41" spans="1:21" ht="21" customHeight="1">
      <c r="A41" s="191" t="s">
        <v>46</v>
      </c>
      <c r="B41" s="191"/>
      <c r="C41" s="190"/>
      <c r="D41" s="190"/>
      <c r="E41" s="190"/>
      <c r="F41" s="190"/>
      <c r="G41" s="190"/>
      <c r="H41" s="190"/>
      <c r="I41" s="191"/>
      <c r="J41" s="191"/>
      <c r="K41" s="191"/>
      <c r="L41" s="190"/>
      <c r="M41" s="190"/>
      <c r="N41" s="191"/>
      <c r="O41" s="191"/>
      <c r="P41" s="191"/>
      <c r="Q41" s="190"/>
      <c r="R41" s="190"/>
      <c r="S41" s="190"/>
      <c r="T41" s="190"/>
      <c r="U41" s="212"/>
    </row>
    <row r="42" spans="1:23" s="40" customFormat="1" ht="21" customHeight="1">
      <c r="A42" s="380" t="s">
        <v>0</v>
      </c>
      <c r="B42" s="380" t="s">
        <v>1</v>
      </c>
      <c r="C42" s="380" t="s">
        <v>2</v>
      </c>
      <c r="D42" s="380" t="s">
        <v>51</v>
      </c>
      <c r="E42" s="386" t="s">
        <v>586</v>
      </c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3" t="s">
        <v>7</v>
      </c>
      <c r="W42"/>
    </row>
    <row r="43" spans="1:23" s="40" customFormat="1" ht="21" customHeight="1">
      <c r="A43" s="392"/>
      <c r="B43" s="392"/>
      <c r="C43" s="392"/>
      <c r="D43" s="392"/>
      <c r="E43" s="386" t="s">
        <v>52</v>
      </c>
      <c r="F43" s="389"/>
      <c r="G43" s="386" t="s">
        <v>47</v>
      </c>
      <c r="H43" s="389"/>
      <c r="I43" s="386" t="s">
        <v>53</v>
      </c>
      <c r="J43" s="389"/>
      <c r="K43" s="389"/>
      <c r="L43" s="386" t="s">
        <v>48</v>
      </c>
      <c r="M43" s="389"/>
      <c r="N43" s="386" t="s">
        <v>43</v>
      </c>
      <c r="O43" s="389"/>
      <c r="P43" s="389"/>
      <c r="Q43" s="386" t="s">
        <v>49</v>
      </c>
      <c r="R43" s="389"/>
      <c r="S43" s="386" t="s">
        <v>50</v>
      </c>
      <c r="T43" s="389"/>
      <c r="U43" s="384"/>
      <c r="W43"/>
    </row>
    <row r="44" spans="1:23" s="40" customFormat="1" ht="21" customHeight="1">
      <c r="A44" s="393"/>
      <c r="B44" s="393"/>
      <c r="C44" s="393"/>
      <c r="D44" s="393"/>
      <c r="E44" s="199" t="s">
        <v>3</v>
      </c>
      <c r="F44" s="199" t="s">
        <v>4</v>
      </c>
      <c r="G44" s="199" t="s">
        <v>3</v>
      </c>
      <c r="H44" s="199" t="s">
        <v>4</v>
      </c>
      <c r="I44" s="199" t="s">
        <v>3</v>
      </c>
      <c r="J44" s="199" t="s">
        <v>4</v>
      </c>
      <c r="K44" s="199" t="s">
        <v>5</v>
      </c>
      <c r="L44" s="199" t="s">
        <v>3</v>
      </c>
      <c r="M44" s="199" t="s">
        <v>4</v>
      </c>
      <c r="N44" s="199" t="s">
        <v>3</v>
      </c>
      <c r="O44" s="199" t="s">
        <v>4</v>
      </c>
      <c r="P44" s="199" t="s">
        <v>5</v>
      </c>
      <c r="Q44" s="199" t="s">
        <v>3</v>
      </c>
      <c r="R44" s="199" t="s">
        <v>4</v>
      </c>
      <c r="S44" s="199" t="s">
        <v>3</v>
      </c>
      <c r="T44" s="199" t="s">
        <v>4</v>
      </c>
      <c r="U44" s="385"/>
      <c r="W44"/>
    </row>
    <row r="45" spans="1:21" ht="30.75" customHeight="1">
      <c r="A45" s="200">
        <v>1</v>
      </c>
      <c r="B45" s="201" t="s">
        <v>28</v>
      </c>
      <c r="C45" s="200">
        <v>41</v>
      </c>
      <c r="D45" s="200">
        <v>27</v>
      </c>
      <c r="E45" s="200">
        <v>12</v>
      </c>
      <c r="F45" s="200">
        <f>E45/C45*100</f>
        <v>29.268292682926827</v>
      </c>
      <c r="G45" s="202">
        <v>29</v>
      </c>
      <c r="H45" s="202">
        <f>G45/C45*100</f>
        <v>70.73170731707317</v>
      </c>
      <c r="I45" s="203">
        <f>E45+G45</f>
        <v>41</v>
      </c>
      <c r="J45" s="203">
        <f>I45/C45*100</f>
        <v>100</v>
      </c>
      <c r="K45" s="203">
        <f>RANK(J45,$J$45:$J$52)</f>
        <v>1</v>
      </c>
      <c r="L45" s="202">
        <v>0</v>
      </c>
      <c r="M45" s="202">
        <f>L45/C45*100</f>
        <v>0</v>
      </c>
      <c r="N45" s="203">
        <f>E45+G45+L45</f>
        <v>41</v>
      </c>
      <c r="O45" s="203">
        <f>N45/C45*100</f>
        <v>100</v>
      </c>
      <c r="P45" s="204">
        <f>RANK(O45,$O$45:$O$52)</f>
        <v>1</v>
      </c>
      <c r="Q45" s="202">
        <v>0</v>
      </c>
      <c r="R45" s="202">
        <f>Q45/C45*100</f>
        <v>0</v>
      </c>
      <c r="S45" s="202">
        <v>0</v>
      </c>
      <c r="T45" s="202">
        <f aca="true" t="shared" si="22" ref="T45:T53">S45/C45*100</f>
        <v>0</v>
      </c>
      <c r="U45" s="206" t="s">
        <v>40</v>
      </c>
    </row>
    <row r="46" spans="1:21" ht="30.75" customHeight="1">
      <c r="A46" s="200">
        <v>2</v>
      </c>
      <c r="B46" s="201" t="s">
        <v>29</v>
      </c>
      <c r="C46" s="200">
        <v>43</v>
      </c>
      <c r="D46" s="200">
        <v>27</v>
      </c>
      <c r="E46" s="200">
        <v>20</v>
      </c>
      <c r="F46" s="200">
        <f aca="true" t="shared" si="23" ref="F46:F53">E46/C46*100</f>
        <v>46.51162790697674</v>
      </c>
      <c r="G46" s="202">
        <v>23</v>
      </c>
      <c r="H46" s="202">
        <f aca="true" t="shared" si="24" ref="H46:H53">G46/C46*100</f>
        <v>53.48837209302325</v>
      </c>
      <c r="I46" s="203">
        <f aca="true" t="shared" si="25" ref="I46:I53">E46+G46</f>
        <v>43</v>
      </c>
      <c r="J46" s="203">
        <f aca="true" t="shared" si="26" ref="J46:J53">I46/C46*100</f>
        <v>100</v>
      </c>
      <c r="K46" s="203">
        <f aca="true" t="shared" si="27" ref="K46:K52">RANK(J46,$J$45:$J$52)</f>
        <v>1</v>
      </c>
      <c r="L46" s="202">
        <v>0</v>
      </c>
      <c r="M46" s="202">
        <f aca="true" t="shared" si="28" ref="M46:M53">L46/C46*100</f>
        <v>0</v>
      </c>
      <c r="N46" s="203">
        <f aca="true" t="shared" si="29" ref="N46:N53">E46+G46+L46</f>
        <v>43</v>
      </c>
      <c r="O46" s="203">
        <f aca="true" t="shared" si="30" ref="O46:O53">N46/C46*100</f>
        <v>100</v>
      </c>
      <c r="P46" s="204">
        <f aca="true" t="shared" si="31" ref="P46:P52">RANK(O46,$O$45:$O$52)</f>
        <v>1</v>
      </c>
      <c r="Q46" s="202">
        <v>0</v>
      </c>
      <c r="R46" s="202">
        <f aca="true" t="shared" si="32" ref="R46:R53">Q46/C46*100</f>
        <v>0</v>
      </c>
      <c r="S46" s="202">
        <v>0</v>
      </c>
      <c r="T46" s="202">
        <f t="shared" si="22"/>
        <v>0</v>
      </c>
      <c r="U46" s="206" t="s">
        <v>67</v>
      </c>
    </row>
    <row r="47" spans="1:21" ht="30.75" customHeight="1">
      <c r="A47" s="200">
        <v>3</v>
      </c>
      <c r="B47" s="201" t="s">
        <v>30</v>
      </c>
      <c r="C47" s="200">
        <v>45</v>
      </c>
      <c r="D47" s="200">
        <v>24</v>
      </c>
      <c r="E47" s="200">
        <v>6</v>
      </c>
      <c r="F47" s="200">
        <f t="shared" si="23"/>
        <v>13.333333333333334</v>
      </c>
      <c r="G47" s="202">
        <v>34</v>
      </c>
      <c r="H47" s="202">
        <f t="shared" si="24"/>
        <v>75.55555555555556</v>
      </c>
      <c r="I47" s="203">
        <f t="shared" si="25"/>
        <v>40</v>
      </c>
      <c r="J47" s="203">
        <f t="shared" si="26"/>
        <v>88.88888888888889</v>
      </c>
      <c r="K47" s="203">
        <f t="shared" si="27"/>
        <v>3</v>
      </c>
      <c r="L47" s="202">
        <v>5</v>
      </c>
      <c r="M47" s="202">
        <f t="shared" si="28"/>
        <v>11.11111111111111</v>
      </c>
      <c r="N47" s="203">
        <f t="shared" si="29"/>
        <v>45</v>
      </c>
      <c r="O47" s="203">
        <f t="shared" si="30"/>
        <v>100</v>
      </c>
      <c r="P47" s="204">
        <f t="shared" si="31"/>
        <v>1</v>
      </c>
      <c r="Q47" s="202">
        <v>0</v>
      </c>
      <c r="R47" s="202">
        <f t="shared" si="32"/>
        <v>0</v>
      </c>
      <c r="S47" s="202">
        <v>0</v>
      </c>
      <c r="T47" s="202">
        <f t="shared" si="22"/>
        <v>0</v>
      </c>
      <c r="U47" s="206" t="s">
        <v>78</v>
      </c>
    </row>
    <row r="48" spans="1:21" ht="30.75" customHeight="1">
      <c r="A48" s="200">
        <v>4</v>
      </c>
      <c r="B48" s="201" t="s">
        <v>31</v>
      </c>
      <c r="C48" s="200">
        <v>41</v>
      </c>
      <c r="D48" s="200">
        <v>27</v>
      </c>
      <c r="E48" s="200">
        <v>3</v>
      </c>
      <c r="F48" s="200">
        <f t="shared" si="23"/>
        <v>7.317073170731707</v>
      </c>
      <c r="G48" s="202">
        <v>33</v>
      </c>
      <c r="H48" s="202">
        <f t="shared" si="24"/>
        <v>80.48780487804879</v>
      </c>
      <c r="I48" s="203">
        <f t="shared" si="25"/>
        <v>36</v>
      </c>
      <c r="J48" s="203">
        <f t="shared" si="26"/>
        <v>87.8048780487805</v>
      </c>
      <c r="K48" s="203">
        <f t="shared" si="27"/>
        <v>4</v>
      </c>
      <c r="L48" s="202">
        <v>4</v>
      </c>
      <c r="M48" s="202">
        <f t="shared" si="28"/>
        <v>9.75609756097561</v>
      </c>
      <c r="N48" s="203">
        <f t="shared" si="29"/>
        <v>40</v>
      </c>
      <c r="O48" s="203">
        <f t="shared" si="30"/>
        <v>97.5609756097561</v>
      </c>
      <c r="P48" s="204">
        <f t="shared" si="31"/>
        <v>5</v>
      </c>
      <c r="Q48" s="202">
        <v>1</v>
      </c>
      <c r="R48" s="202">
        <f t="shared" si="32"/>
        <v>2.4390243902439024</v>
      </c>
      <c r="S48" s="202">
        <v>0</v>
      </c>
      <c r="T48" s="202">
        <f t="shared" si="22"/>
        <v>0</v>
      </c>
      <c r="U48" s="206" t="s">
        <v>513</v>
      </c>
    </row>
    <row r="49" spans="1:21" ht="30.75" customHeight="1">
      <c r="A49" s="200">
        <v>5</v>
      </c>
      <c r="B49" s="200" t="s">
        <v>32</v>
      </c>
      <c r="C49" s="200">
        <v>36</v>
      </c>
      <c r="D49" s="200">
        <v>12</v>
      </c>
      <c r="E49" s="200">
        <v>0</v>
      </c>
      <c r="F49" s="200">
        <f t="shared" si="23"/>
        <v>0</v>
      </c>
      <c r="G49" s="202">
        <v>14</v>
      </c>
      <c r="H49" s="202">
        <f t="shared" si="24"/>
        <v>38.88888888888889</v>
      </c>
      <c r="I49" s="203">
        <f t="shared" si="25"/>
        <v>14</v>
      </c>
      <c r="J49" s="203">
        <f t="shared" si="26"/>
        <v>38.88888888888889</v>
      </c>
      <c r="K49" s="203">
        <f t="shared" si="27"/>
        <v>6</v>
      </c>
      <c r="L49" s="202">
        <v>17</v>
      </c>
      <c r="M49" s="202">
        <f t="shared" si="28"/>
        <v>47.22222222222222</v>
      </c>
      <c r="N49" s="203">
        <f t="shared" si="29"/>
        <v>31</v>
      </c>
      <c r="O49" s="203">
        <f t="shared" si="30"/>
        <v>86.11111111111111</v>
      </c>
      <c r="P49" s="204">
        <f t="shared" si="31"/>
        <v>6</v>
      </c>
      <c r="Q49" s="202">
        <v>4</v>
      </c>
      <c r="R49" s="202">
        <f t="shared" si="32"/>
        <v>11.11111111111111</v>
      </c>
      <c r="S49" s="202">
        <v>1</v>
      </c>
      <c r="T49" s="202">
        <f t="shared" si="22"/>
        <v>2.7777777777777777</v>
      </c>
      <c r="U49" s="206" t="s">
        <v>514</v>
      </c>
    </row>
    <row r="50" spans="1:21" ht="30.75" customHeight="1">
      <c r="A50" s="200">
        <v>6</v>
      </c>
      <c r="B50" s="200" t="s">
        <v>33</v>
      </c>
      <c r="C50" s="200">
        <v>33</v>
      </c>
      <c r="D50" s="200">
        <v>18</v>
      </c>
      <c r="E50" s="200">
        <v>0</v>
      </c>
      <c r="F50" s="200">
        <f t="shared" si="23"/>
        <v>0</v>
      </c>
      <c r="G50" s="202">
        <v>3</v>
      </c>
      <c r="H50" s="202">
        <f t="shared" si="24"/>
        <v>9.090909090909092</v>
      </c>
      <c r="I50" s="203">
        <f t="shared" si="25"/>
        <v>3</v>
      </c>
      <c r="J50" s="203">
        <f t="shared" si="26"/>
        <v>9.090909090909092</v>
      </c>
      <c r="K50" s="203">
        <f t="shared" si="27"/>
        <v>7</v>
      </c>
      <c r="L50" s="202">
        <v>22</v>
      </c>
      <c r="M50" s="202">
        <f t="shared" si="28"/>
        <v>66.66666666666666</v>
      </c>
      <c r="N50" s="203">
        <f t="shared" si="29"/>
        <v>25</v>
      </c>
      <c r="O50" s="203">
        <f t="shared" si="30"/>
        <v>75.75757575757575</v>
      </c>
      <c r="P50" s="204">
        <f t="shared" si="31"/>
        <v>7</v>
      </c>
      <c r="Q50" s="202">
        <v>6</v>
      </c>
      <c r="R50" s="202">
        <f t="shared" si="32"/>
        <v>18.181818181818183</v>
      </c>
      <c r="S50" s="202">
        <v>2</v>
      </c>
      <c r="T50" s="202">
        <f t="shared" si="22"/>
        <v>6.0606060606060606</v>
      </c>
      <c r="U50" s="206" t="s">
        <v>83</v>
      </c>
    </row>
    <row r="51" spans="1:21" ht="30.75" customHeight="1">
      <c r="A51" s="200">
        <v>7</v>
      </c>
      <c r="B51" s="200" t="s">
        <v>34</v>
      </c>
      <c r="C51" s="200">
        <v>34</v>
      </c>
      <c r="D51" s="200">
        <v>13</v>
      </c>
      <c r="E51" s="200">
        <v>1</v>
      </c>
      <c r="F51" s="200">
        <f t="shared" si="23"/>
        <v>2.941176470588235</v>
      </c>
      <c r="G51" s="202">
        <v>20</v>
      </c>
      <c r="H51" s="202">
        <f t="shared" si="24"/>
        <v>58.82352941176471</v>
      </c>
      <c r="I51" s="203">
        <f t="shared" si="25"/>
        <v>21</v>
      </c>
      <c r="J51" s="203">
        <f t="shared" si="26"/>
        <v>61.76470588235294</v>
      </c>
      <c r="K51" s="203">
        <f t="shared" si="27"/>
        <v>5</v>
      </c>
      <c r="L51" s="202">
        <v>13</v>
      </c>
      <c r="M51" s="202">
        <f t="shared" si="28"/>
        <v>38.23529411764706</v>
      </c>
      <c r="N51" s="203">
        <f t="shared" si="29"/>
        <v>34</v>
      </c>
      <c r="O51" s="203">
        <f t="shared" si="30"/>
        <v>100</v>
      </c>
      <c r="P51" s="204">
        <f t="shared" si="31"/>
        <v>1</v>
      </c>
      <c r="Q51" s="202">
        <v>0</v>
      </c>
      <c r="R51" s="202">
        <f t="shared" si="32"/>
        <v>0</v>
      </c>
      <c r="S51" s="202">
        <v>0</v>
      </c>
      <c r="T51" s="202">
        <f t="shared" si="22"/>
        <v>0</v>
      </c>
      <c r="U51" s="206" t="s">
        <v>589</v>
      </c>
    </row>
    <row r="52" spans="1:21" ht="30.75" customHeight="1">
      <c r="A52" s="200">
        <v>8</v>
      </c>
      <c r="B52" s="200" t="s">
        <v>35</v>
      </c>
      <c r="C52" s="200">
        <v>33</v>
      </c>
      <c r="D52" s="200">
        <v>5</v>
      </c>
      <c r="E52" s="200">
        <v>0</v>
      </c>
      <c r="F52" s="200">
        <f t="shared" si="23"/>
        <v>0</v>
      </c>
      <c r="G52" s="202">
        <v>2</v>
      </c>
      <c r="H52" s="202">
        <f t="shared" si="24"/>
        <v>6.0606060606060606</v>
      </c>
      <c r="I52" s="203">
        <f t="shared" si="25"/>
        <v>2</v>
      </c>
      <c r="J52" s="203">
        <f t="shared" si="26"/>
        <v>6.0606060606060606</v>
      </c>
      <c r="K52" s="203">
        <f t="shared" si="27"/>
        <v>8</v>
      </c>
      <c r="L52" s="202">
        <v>22</v>
      </c>
      <c r="M52" s="202">
        <f t="shared" si="28"/>
        <v>66.66666666666666</v>
      </c>
      <c r="N52" s="203">
        <f t="shared" si="29"/>
        <v>24</v>
      </c>
      <c r="O52" s="203">
        <f t="shared" si="30"/>
        <v>72.72727272727273</v>
      </c>
      <c r="P52" s="204">
        <f t="shared" si="31"/>
        <v>8</v>
      </c>
      <c r="Q52" s="202">
        <v>9</v>
      </c>
      <c r="R52" s="202">
        <f t="shared" si="32"/>
        <v>27.27272727272727</v>
      </c>
      <c r="S52" s="202">
        <v>0</v>
      </c>
      <c r="T52" s="202">
        <f t="shared" si="22"/>
        <v>0</v>
      </c>
      <c r="U52" s="206" t="s">
        <v>243</v>
      </c>
    </row>
    <row r="53" spans="1:21" ht="30.75" customHeight="1">
      <c r="A53" s="197" t="s">
        <v>6</v>
      </c>
      <c r="B53" s="213"/>
      <c r="C53" s="200">
        <f>SUM(C45:C52)</f>
        <v>306</v>
      </c>
      <c r="D53" s="200">
        <f>SUM(D45:D52)</f>
        <v>153</v>
      </c>
      <c r="E53" s="200">
        <f>SUM(E45:E52)</f>
        <v>42</v>
      </c>
      <c r="F53" s="200">
        <f t="shared" si="23"/>
        <v>13.725490196078432</v>
      </c>
      <c r="G53" s="202">
        <f>SUM(G45:G52)</f>
        <v>158</v>
      </c>
      <c r="H53" s="202">
        <f t="shared" si="24"/>
        <v>51.633986928104584</v>
      </c>
      <c r="I53" s="203">
        <f t="shared" si="25"/>
        <v>200</v>
      </c>
      <c r="J53" s="203">
        <f t="shared" si="26"/>
        <v>65.359477124183</v>
      </c>
      <c r="K53" s="203"/>
      <c r="L53" s="202">
        <f>SUM(L45:L52)</f>
        <v>83</v>
      </c>
      <c r="M53" s="202">
        <f t="shared" si="28"/>
        <v>27.124183006535947</v>
      </c>
      <c r="N53" s="203">
        <f t="shared" si="29"/>
        <v>283</v>
      </c>
      <c r="O53" s="203">
        <f t="shared" si="30"/>
        <v>92.48366013071896</v>
      </c>
      <c r="P53" s="203"/>
      <c r="Q53" s="202">
        <f>SUM(Q45:Q52)</f>
        <v>20</v>
      </c>
      <c r="R53" s="202">
        <f t="shared" si="32"/>
        <v>6.535947712418301</v>
      </c>
      <c r="S53" s="202">
        <f>SUM(S45:S52)</f>
        <v>3</v>
      </c>
      <c r="T53" s="202">
        <f t="shared" si="22"/>
        <v>0.9803921568627451</v>
      </c>
      <c r="U53" s="206"/>
    </row>
  </sheetData>
  <sheetProtection/>
  <mergeCells count="41">
    <mergeCell ref="S4:T4"/>
    <mergeCell ref="A24:A26"/>
    <mergeCell ref="B24:B26"/>
    <mergeCell ref="E4:F4"/>
    <mergeCell ref="A1:U1"/>
    <mergeCell ref="A3:A5"/>
    <mergeCell ref="B3:B5"/>
    <mergeCell ref="C3:C5"/>
    <mergeCell ref="E3:T3"/>
    <mergeCell ref="U3:U5"/>
    <mergeCell ref="N4:P4"/>
    <mergeCell ref="U24:U26"/>
    <mergeCell ref="E25:F25"/>
    <mergeCell ref="G25:H25"/>
    <mergeCell ref="I25:K25"/>
    <mergeCell ref="L25:M25"/>
    <mergeCell ref="N43:P43"/>
    <mergeCell ref="U42:U44"/>
    <mergeCell ref="E43:F43"/>
    <mergeCell ref="G43:H43"/>
    <mergeCell ref="N25:P25"/>
    <mergeCell ref="A35:B35"/>
    <mergeCell ref="A42:A44"/>
    <mergeCell ref="A14:B14"/>
    <mergeCell ref="L4:M4"/>
    <mergeCell ref="Q4:R4"/>
    <mergeCell ref="D42:D44"/>
    <mergeCell ref="Q43:R43"/>
    <mergeCell ref="I4:K4"/>
    <mergeCell ref="G4:H4"/>
    <mergeCell ref="B42:B44"/>
    <mergeCell ref="C42:C44"/>
    <mergeCell ref="E42:T42"/>
    <mergeCell ref="S43:T43"/>
    <mergeCell ref="C24:C26"/>
    <mergeCell ref="E24:T24"/>
    <mergeCell ref="D24:D26"/>
    <mergeCell ref="I43:K43"/>
    <mergeCell ref="L43:M43"/>
    <mergeCell ref="Q25:R25"/>
    <mergeCell ref="S25:T25"/>
  </mergeCells>
  <printOptions/>
  <pageMargins left="0.56" right="0.2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zoomScale="148" zoomScaleNormal="148" zoomScalePageLayoutView="0" workbookViewId="0" topLeftCell="A11">
      <selection activeCell="A1" sqref="A1:R1"/>
    </sheetView>
  </sheetViews>
  <sheetFormatPr defaultColWidth="9.140625" defaultRowHeight="12.75"/>
  <cols>
    <col min="1" max="1" width="6.7109375" style="0" customWidth="1"/>
    <col min="2" max="2" width="8.8515625" style="0" customWidth="1"/>
    <col min="3" max="3" width="9.140625" style="0" customWidth="1"/>
    <col min="4" max="4" width="8.28125" style="0" customWidth="1"/>
    <col min="5" max="5" width="7.140625" style="0" customWidth="1"/>
    <col min="6" max="6" width="7.57421875" style="0" customWidth="1"/>
    <col min="7" max="7" width="6.421875" style="0" customWidth="1"/>
    <col min="8" max="8" width="8.28125" style="0" customWidth="1"/>
    <col min="9" max="9" width="6.421875" style="0" customWidth="1"/>
    <col min="10" max="10" width="10.28125" style="0" customWidth="1"/>
    <col min="11" max="11" width="6.7109375" style="0" customWidth="1"/>
    <col min="12" max="12" width="8.140625" style="0" customWidth="1"/>
    <col min="13" max="13" width="6.421875" style="0" customWidth="1"/>
    <col min="14" max="14" width="9.00390625" style="0" customWidth="1"/>
    <col min="15" max="15" width="5.7109375" style="0" customWidth="1"/>
    <col min="16" max="16" width="6.7109375" style="0" customWidth="1"/>
    <col min="17" max="17" width="6.421875" style="0" customWidth="1"/>
    <col min="18" max="18" width="8.7109375" style="0" customWidth="1"/>
  </cols>
  <sheetData>
    <row r="1" spans="1:18" ht="18.75">
      <c r="A1" s="401" t="s">
        <v>579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6" ht="18.75">
      <c r="A2" s="2"/>
      <c r="B2" s="12"/>
      <c r="C2" s="12"/>
      <c r="D2" s="12"/>
      <c r="E2" s="2"/>
      <c r="F2" s="2"/>
      <c r="G2" s="2"/>
      <c r="H2" s="2"/>
      <c r="I2" s="13"/>
      <c r="J2" s="13"/>
      <c r="K2" s="1"/>
      <c r="L2" s="1"/>
      <c r="M2" s="13"/>
      <c r="N2" s="13"/>
      <c r="O2" s="1"/>
      <c r="P2" s="1"/>
    </row>
    <row r="3" spans="1:18" ht="18.75">
      <c r="A3" s="366" t="s">
        <v>0</v>
      </c>
      <c r="B3" s="366" t="s">
        <v>55</v>
      </c>
      <c r="C3" s="366" t="s">
        <v>2</v>
      </c>
      <c r="D3" s="410" t="s">
        <v>51</v>
      </c>
      <c r="E3" s="369" t="s">
        <v>246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18" s="40" customFormat="1" ht="18.75">
      <c r="A4" s="408"/>
      <c r="B4" s="408"/>
      <c r="C4" s="408"/>
      <c r="D4" s="411"/>
      <c r="E4" s="362" t="s">
        <v>52</v>
      </c>
      <c r="F4" s="363"/>
      <c r="G4" s="362" t="s">
        <v>47</v>
      </c>
      <c r="H4" s="363"/>
      <c r="I4" s="362" t="s">
        <v>53</v>
      </c>
      <c r="J4" s="363"/>
      <c r="K4" s="362" t="s">
        <v>48</v>
      </c>
      <c r="L4" s="363"/>
      <c r="M4" s="369" t="s">
        <v>43</v>
      </c>
      <c r="N4" s="369"/>
      <c r="O4" s="362" t="s">
        <v>49</v>
      </c>
      <c r="P4" s="363"/>
      <c r="Q4" s="362" t="s">
        <v>50</v>
      </c>
      <c r="R4" s="363"/>
    </row>
    <row r="5" spans="1:18" s="40" customFormat="1" ht="18.75">
      <c r="A5" s="409"/>
      <c r="B5" s="409"/>
      <c r="C5" s="409"/>
      <c r="D5" s="412"/>
      <c r="E5" s="9" t="s">
        <v>3</v>
      </c>
      <c r="F5" s="9" t="s">
        <v>4</v>
      </c>
      <c r="G5" s="9" t="s">
        <v>3</v>
      </c>
      <c r="H5" s="9" t="s">
        <v>4</v>
      </c>
      <c r="I5" s="9" t="s">
        <v>3</v>
      </c>
      <c r="J5" s="9" t="s">
        <v>4</v>
      </c>
      <c r="K5" s="9" t="s">
        <v>3</v>
      </c>
      <c r="L5" s="9" t="s">
        <v>4</v>
      </c>
      <c r="M5" s="9" t="s">
        <v>3</v>
      </c>
      <c r="N5" s="9" t="s">
        <v>4</v>
      </c>
      <c r="O5" s="9" t="s">
        <v>3</v>
      </c>
      <c r="P5" s="9" t="s">
        <v>4</v>
      </c>
      <c r="Q5" s="9" t="s">
        <v>3</v>
      </c>
      <c r="R5" s="9" t="s">
        <v>4</v>
      </c>
    </row>
    <row r="6" spans="1:18" s="45" customFormat="1" ht="34.5" customHeight="1">
      <c r="A6" s="46">
        <v>1</v>
      </c>
      <c r="B6" s="46">
        <v>10</v>
      </c>
      <c r="C6" s="8">
        <v>308</v>
      </c>
      <c r="D6" s="8">
        <v>147</v>
      </c>
      <c r="E6" s="8">
        <v>50</v>
      </c>
      <c r="F6" s="46">
        <f>E6/C6*100</f>
        <v>16.233766233766232</v>
      </c>
      <c r="G6" s="8">
        <v>134</v>
      </c>
      <c r="H6" s="46">
        <f>G6/C6*100</f>
        <v>43.506493506493506</v>
      </c>
      <c r="I6" s="46">
        <f>E6+G6</f>
        <v>184</v>
      </c>
      <c r="J6" s="46">
        <f>I6/C6*100</f>
        <v>59.74025974025974</v>
      </c>
      <c r="K6" s="19">
        <v>100</v>
      </c>
      <c r="L6" s="46">
        <f>K6/C6*100</f>
        <v>32.467532467532465</v>
      </c>
      <c r="M6" s="46">
        <f>I6+K6</f>
        <v>284</v>
      </c>
      <c r="N6" s="46">
        <f>M6/C6*100</f>
        <v>92.20779220779221</v>
      </c>
      <c r="O6" s="19">
        <v>23</v>
      </c>
      <c r="P6" s="46">
        <f>O6/C6*100</f>
        <v>7.467532467532467</v>
      </c>
      <c r="Q6" s="8">
        <v>1</v>
      </c>
      <c r="R6" s="46">
        <f>Q6/C6*100</f>
        <v>0.3246753246753247</v>
      </c>
    </row>
    <row r="7" spans="1:18" s="45" customFormat="1" ht="34.5" customHeight="1">
      <c r="A7" s="46">
        <v>2</v>
      </c>
      <c r="B7" s="46">
        <v>11</v>
      </c>
      <c r="C7" s="46">
        <v>313</v>
      </c>
      <c r="D7" s="46">
        <v>155</v>
      </c>
      <c r="E7" s="46">
        <v>46</v>
      </c>
      <c r="F7" s="46">
        <f>E7/C7*100</f>
        <v>14.696485623003195</v>
      </c>
      <c r="G7" s="46">
        <v>164</v>
      </c>
      <c r="H7" s="46">
        <f>G7/C7*100</f>
        <v>52.39616613418531</v>
      </c>
      <c r="I7" s="46">
        <f>E7+G7</f>
        <v>210</v>
      </c>
      <c r="J7" s="46">
        <f>I7/C7*100</f>
        <v>67.0926517571885</v>
      </c>
      <c r="K7" s="46">
        <v>88</v>
      </c>
      <c r="L7" s="46">
        <f>K7/C7*100</f>
        <v>28.115015974440894</v>
      </c>
      <c r="M7" s="46">
        <f>I7+K7</f>
        <v>298</v>
      </c>
      <c r="N7" s="46">
        <f>M7/C7*100</f>
        <v>95.2076677316294</v>
      </c>
      <c r="O7" s="46">
        <v>15</v>
      </c>
      <c r="P7" s="46">
        <f>O7/C7*100</f>
        <v>4.792332268370607</v>
      </c>
      <c r="Q7" s="46">
        <v>0</v>
      </c>
      <c r="R7" s="46">
        <f>Q7/C7*100</f>
        <v>0</v>
      </c>
    </row>
    <row r="8" spans="1:18" s="45" customFormat="1" ht="34.5" customHeight="1">
      <c r="A8" s="46">
        <v>3</v>
      </c>
      <c r="B8" s="46">
        <v>12</v>
      </c>
      <c r="C8" s="46">
        <v>301</v>
      </c>
      <c r="D8" s="46">
        <v>178</v>
      </c>
      <c r="E8" s="46">
        <v>90</v>
      </c>
      <c r="F8" s="46">
        <f>E8/C8*100</f>
        <v>29.900332225913623</v>
      </c>
      <c r="G8" s="46">
        <v>171</v>
      </c>
      <c r="H8" s="46">
        <f>G8/C8*100</f>
        <v>56.810631229235874</v>
      </c>
      <c r="I8" s="46">
        <f>E8+G8</f>
        <v>261</v>
      </c>
      <c r="J8" s="46">
        <f>I8/C8*100</f>
        <v>86.71096345514951</v>
      </c>
      <c r="K8" s="46">
        <v>39</v>
      </c>
      <c r="L8" s="46">
        <f>K8/C8*100</f>
        <v>12.956810631229235</v>
      </c>
      <c r="M8" s="46">
        <f>I8+K8</f>
        <v>300</v>
      </c>
      <c r="N8" s="46">
        <f>M8/C8*100</f>
        <v>99.66777408637874</v>
      </c>
      <c r="O8" s="46">
        <v>1</v>
      </c>
      <c r="P8" s="46">
        <f>O8/C8*100</f>
        <v>0.33222591362126247</v>
      </c>
      <c r="Q8" s="46">
        <v>0</v>
      </c>
      <c r="R8" s="46">
        <f>Q8/C8*100</f>
        <v>0</v>
      </c>
    </row>
    <row r="9" spans="1:18" s="11" customFormat="1" ht="34.5" customHeight="1">
      <c r="A9" s="413" t="s">
        <v>6</v>
      </c>
      <c r="B9" s="414"/>
      <c r="C9" s="46">
        <f>SUM(C6:C8)</f>
        <v>922</v>
      </c>
      <c r="D9" s="46">
        <f>SUM(D6:D8)</f>
        <v>480</v>
      </c>
      <c r="E9" s="46">
        <f>SUM(E6:E8)</f>
        <v>186</v>
      </c>
      <c r="F9" s="46">
        <f>E9/C9*100</f>
        <v>20.17353579175705</v>
      </c>
      <c r="G9" s="46">
        <f>SUM(G6:G8)</f>
        <v>469</v>
      </c>
      <c r="H9" s="46">
        <f>G9/C9*100</f>
        <v>50.86767895878525</v>
      </c>
      <c r="I9" s="46">
        <f>E9+G9</f>
        <v>655</v>
      </c>
      <c r="J9" s="46">
        <f>I9/C9*100</f>
        <v>71.04121475054231</v>
      </c>
      <c r="K9" s="46">
        <f>SUM(K6:K8)</f>
        <v>227</v>
      </c>
      <c r="L9" s="46">
        <f>K9/C9*100</f>
        <v>24.620390455531453</v>
      </c>
      <c r="M9" s="46">
        <f>I9+K9</f>
        <v>882</v>
      </c>
      <c r="N9" s="46">
        <f>M9/C9*100</f>
        <v>95.66160520607376</v>
      </c>
      <c r="O9" s="46">
        <f>SUM(O6:O8)</f>
        <v>39</v>
      </c>
      <c r="P9" s="46">
        <f>O9/C9*100</f>
        <v>4.229934924078091</v>
      </c>
      <c r="Q9" s="46">
        <f>SUM(Q6:Q8)</f>
        <v>1</v>
      </c>
      <c r="R9" s="46">
        <f>Q9/C9*100</f>
        <v>0.10845986984815618</v>
      </c>
    </row>
    <row r="12" spans="1:18" ht="18.75">
      <c r="A12" s="401" t="s">
        <v>579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</row>
    <row r="13" spans="1:16" ht="18.75">
      <c r="A13" s="2"/>
      <c r="B13" s="12"/>
      <c r="C13" s="12"/>
      <c r="D13" s="12"/>
      <c r="E13" s="2"/>
      <c r="F13" s="2"/>
      <c r="G13" s="2"/>
      <c r="H13" s="2"/>
      <c r="I13" s="13"/>
      <c r="J13" s="13"/>
      <c r="K13" s="1"/>
      <c r="L13" s="1"/>
      <c r="M13" s="13"/>
      <c r="N13" s="13"/>
      <c r="O13" s="1"/>
      <c r="P13" s="1"/>
    </row>
    <row r="14" spans="1:18" ht="18.75">
      <c r="A14" s="366" t="s">
        <v>0</v>
      </c>
      <c r="B14" s="366" t="s">
        <v>55</v>
      </c>
      <c r="C14" s="366" t="s">
        <v>2</v>
      </c>
      <c r="D14" s="410" t="s">
        <v>51</v>
      </c>
      <c r="E14" s="369" t="s">
        <v>245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</row>
    <row r="15" spans="1:18" ht="18.75">
      <c r="A15" s="408"/>
      <c r="B15" s="408"/>
      <c r="C15" s="408"/>
      <c r="D15" s="411"/>
      <c r="E15" s="362" t="s">
        <v>52</v>
      </c>
      <c r="F15" s="363"/>
      <c r="G15" s="362" t="s">
        <v>47</v>
      </c>
      <c r="H15" s="363"/>
      <c r="I15" s="362" t="s">
        <v>53</v>
      </c>
      <c r="J15" s="363"/>
      <c r="K15" s="362" t="s">
        <v>48</v>
      </c>
      <c r="L15" s="363"/>
      <c r="M15" s="369" t="s">
        <v>43</v>
      </c>
      <c r="N15" s="369"/>
      <c r="O15" s="362" t="s">
        <v>49</v>
      </c>
      <c r="P15" s="363"/>
      <c r="Q15" s="362" t="s">
        <v>50</v>
      </c>
      <c r="R15" s="363"/>
    </row>
    <row r="16" spans="1:18" ht="27.75" customHeight="1">
      <c r="A16" s="409"/>
      <c r="B16" s="409"/>
      <c r="C16" s="409"/>
      <c r="D16" s="412"/>
      <c r="E16" s="9" t="s">
        <v>3</v>
      </c>
      <c r="F16" s="9" t="s">
        <v>4</v>
      </c>
      <c r="G16" s="9" t="s">
        <v>3</v>
      </c>
      <c r="H16" s="9" t="s">
        <v>4</v>
      </c>
      <c r="I16" s="9" t="s">
        <v>3</v>
      </c>
      <c r="J16" s="9" t="s">
        <v>4</v>
      </c>
      <c r="K16" s="9" t="s">
        <v>3</v>
      </c>
      <c r="L16" s="9" t="s">
        <v>4</v>
      </c>
      <c r="M16" s="9" t="s">
        <v>3</v>
      </c>
      <c r="N16" s="9" t="s">
        <v>4</v>
      </c>
      <c r="O16" s="9" t="s">
        <v>3</v>
      </c>
      <c r="P16" s="9" t="s">
        <v>4</v>
      </c>
      <c r="Q16" s="9" t="s">
        <v>3</v>
      </c>
      <c r="R16" s="9" t="s">
        <v>4</v>
      </c>
    </row>
    <row r="17" spans="1:18" ht="32.25" customHeight="1">
      <c r="A17" s="46">
        <v>1</v>
      </c>
      <c r="B17" s="46">
        <v>10</v>
      </c>
      <c r="C17" s="8">
        <v>308</v>
      </c>
      <c r="D17" s="8">
        <v>147</v>
      </c>
      <c r="E17" s="8">
        <v>42</v>
      </c>
      <c r="F17" s="46">
        <f>E17/C17*100</f>
        <v>13.636363636363635</v>
      </c>
      <c r="G17" s="8">
        <v>117</v>
      </c>
      <c r="H17" s="46">
        <f>G17/C17*100</f>
        <v>37.98701298701299</v>
      </c>
      <c r="I17" s="46">
        <f>E17+G17</f>
        <v>159</v>
      </c>
      <c r="J17" s="46">
        <f>I17/C17*100</f>
        <v>51.62337662337663</v>
      </c>
      <c r="K17" s="19">
        <v>113</v>
      </c>
      <c r="L17" s="46">
        <f>K17/C17*100</f>
        <v>36.688311688311686</v>
      </c>
      <c r="M17" s="46">
        <f>I17+K17</f>
        <v>272</v>
      </c>
      <c r="N17" s="46">
        <f>M17/C17*100</f>
        <v>88.31168831168831</v>
      </c>
      <c r="O17" s="19">
        <v>32</v>
      </c>
      <c r="P17" s="46">
        <f>O17/C17*100</f>
        <v>10.38961038961039</v>
      </c>
      <c r="Q17" s="8">
        <v>4</v>
      </c>
      <c r="R17" s="46">
        <f>Q17/C17*100</f>
        <v>1.2987012987012987</v>
      </c>
    </row>
    <row r="18" spans="1:18" ht="32.25" customHeight="1">
      <c r="A18" s="46">
        <v>2</v>
      </c>
      <c r="B18" s="46">
        <v>11</v>
      </c>
      <c r="C18" s="46">
        <v>313</v>
      </c>
      <c r="D18" s="46">
        <v>155</v>
      </c>
      <c r="E18" s="46">
        <v>44</v>
      </c>
      <c r="F18" s="46">
        <f>E18/C18*100</f>
        <v>14.057507987220447</v>
      </c>
      <c r="G18" s="46">
        <v>141</v>
      </c>
      <c r="H18" s="46">
        <f>G18/C18*100</f>
        <v>45.04792332268371</v>
      </c>
      <c r="I18" s="46">
        <f>E18+G18</f>
        <v>185</v>
      </c>
      <c r="J18" s="46">
        <f>I18/C18*100</f>
        <v>59.105431309904155</v>
      </c>
      <c r="K18" s="46">
        <v>102</v>
      </c>
      <c r="L18" s="46">
        <f>K18/C18*100</f>
        <v>32.587859424920126</v>
      </c>
      <c r="M18" s="46">
        <f>I18+K18</f>
        <v>287</v>
      </c>
      <c r="N18" s="46">
        <f>M18/C18*100</f>
        <v>91.69329073482429</v>
      </c>
      <c r="O18" s="46">
        <v>25</v>
      </c>
      <c r="P18" s="46">
        <f>O18/C18*100</f>
        <v>7.987220447284344</v>
      </c>
      <c r="Q18" s="46">
        <v>1</v>
      </c>
      <c r="R18" s="46">
        <f>Q18/C18*100</f>
        <v>0.3194888178913738</v>
      </c>
    </row>
    <row r="19" spans="1:18" ht="32.25" customHeight="1">
      <c r="A19" s="46">
        <v>3</v>
      </c>
      <c r="B19" s="46">
        <v>12</v>
      </c>
      <c r="C19" s="46">
        <v>301</v>
      </c>
      <c r="D19" s="46">
        <v>178</v>
      </c>
      <c r="E19" s="46">
        <v>98</v>
      </c>
      <c r="F19" s="46">
        <f>E19/C19*100</f>
        <v>32.55813953488372</v>
      </c>
      <c r="G19" s="46">
        <v>179</v>
      </c>
      <c r="H19" s="46">
        <f>G19/C19*100</f>
        <v>59.46843853820598</v>
      </c>
      <c r="I19" s="46">
        <f>E19+G19</f>
        <v>277</v>
      </c>
      <c r="J19" s="46">
        <f>I19/C19*100</f>
        <v>92.02657807308971</v>
      </c>
      <c r="K19" s="46">
        <v>22</v>
      </c>
      <c r="L19" s="46">
        <f>K19/C19*100</f>
        <v>7.308970099667775</v>
      </c>
      <c r="M19" s="46">
        <f>I19+K19</f>
        <v>299</v>
      </c>
      <c r="N19" s="46">
        <f>M19/C19*100</f>
        <v>99.33554817275747</v>
      </c>
      <c r="O19" s="46">
        <v>2</v>
      </c>
      <c r="P19" s="46">
        <f>O19/C19*100</f>
        <v>0.6644518272425249</v>
      </c>
      <c r="Q19" s="46">
        <v>0</v>
      </c>
      <c r="R19" s="46">
        <f>Q19/C19*100</f>
        <v>0</v>
      </c>
    </row>
    <row r="20" spans="1:18" ht="32.25" customHeight="1">
      <c r="A20" s="413" t="s">
        <v>6</v>
      </c>
      <c r="B20" s="414"/>
      <c r="C20" s="46">
        <f>SUM(C17:C19)</f>
        <v>922</v>
      </c>
      <c r="D20" s="46">
        <f>SUM(D17:D19)</f>
        <v>480</v>
      </c>
      <c r="E20" s="46">
        <f>SUM(E17:E19)</f>
        <v>184</v>
      </c>
      <c r="F20" s="46">
        <f>E20/C20*100</f>
        <v>19.95661605206074</v>
      </c>
      <c r="G20" s="46">
        <f>SUM(G17:G19)</f>
        <v>437</v>
      </c>
      <c r="H20" s="46">
        <f>G20/C20*100</f>
        <v>47.396963123644255</v>
      </c>
      <c r="I20" s="46">
        <f>E20+G20</f>
        <v>621</v>
      </c>
      <c r="J20" s="46">
        <f>I20/C20*100</f>
        <v>67.353579175705</v>
      </c>
      <c r="K20" s="46">
        <f>SUM(K17:K19)</f>
        <v>237</v>
      </c>
      <c r="L20" s="46">
        <f>K20/C20*100</f>
        <v>25.704989154013013</v>
      </c>
      <c r="M20" s="46">
        <f>I20+K20</f>
        <v>858</v>
      </c>
      <c r="N20" s="46">
        <f>M20/C20*100</f>
        <v>93.058568329718</v>
      </c>
      <c r="O20" s="46">
        <f>SUM(O17:O19)</f>
        <v>59</v>
      </c>
      <c r="P20" s="46">
        <f>O20/C20*100</f>
        <v>6.399132321041215</v>
      </c>
      <c r="Q20" s="46">
        <f>SUM(Q17:Q19)</f>
        <v>5</v>
      </c>
      <c r="R20" s="46">
        <f>Q20/C20*100</f>
        <v>0.5422993492407809</v>
      </c>
    </row>
  </sheetData>
  <sheetProtection/>
  <mergeCells count="28">
    <mergeCell ref="A9:B9"/>
    <mergeCell ref="K4:L4"/>
    <mergeCell ref="M15:N15"/>
    <mergeCell ref="O15:P15"/>
    <mergeCell ref="Q15:R15"/>
    <mergeCell ref="A20:B20"/>
    <mergeCell ref="A12:R12"/>
    <mergeCell ref="A14:A16"/>
    <mergeCell ref="B14:B16"/>
    <mergeCell ref="C14:C16"/>
    <mergeCell ref="E4:F4"/>
    <mergeCell ref="D3:D5"/>
    <mergeCell ref="E15:F15"/>
    <mergeCell ref="G15:H15"/>
    <mergeCell ref="I15:J15"/>
    <mergeCell ref="K15:L15"/>
    <mergeCell ref="D14:D16"/>
    <mergeCell ref="E14:R14"/>
    <mergeCell ref="A1:R1"/>
    <mergeCell ref="A3:A5"/>
    <mergeCell ref="B3:B5"/>
    <mergeCell ref="C3:C5"/>
    <mergeCell ref="E3:R3"/>
    <mergeCell ref="M4:N4"/>
    <mergeCell ref="Q4:R4"/>
    <mergeCell ref="O4:P4"/>
    <mergeCell ref="I4:J4"/>
    <mergeCell ref="G4:H4"/>
  </mergeCells>
  <printOptions/>
  <pageMargins left="0.38" right="0.28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11"/>
  <sheetViews>
    <sheetView zoomScalePageLayoutView="0" workbookViewId="0" topLeftCell="Q1">
      <selection activeCell="T2" sqref="T2:BG31"/>
    </sheetView>
  </sheetViews>
  <sheetFormatPr defaultColWidth="9.140625" defaultRowHeight="12.75"/>
  <cols>
    <col min="1" max="1" width="4.7109375" style="45" customWidth="1"/>
    <col min="2" max="2" width="7.28125" style="60" customWidth="1"/>
    <col min="3" max="3" width="27.8515625" style="61" customWidth="1"/>
    <col min="4" max="4" width="6.421875" style="60" customWidth="1"/>
    <col min="5" max="5" width="5.57421875" style="60" customWidth="1"/>
    <col min="6" max="7" width="5.8515625" style="60" customWidth="1"/>
    <col min="8" max="8" width="5.140625" style="60" customWidth="1"/>
    <col min="9" max="9" width="5.7109375" style="60" customWidth="1"/>
    <col min="10" max="10" width="5.28125" style="60" customWidth="1"/>
    <col min="11" max="11" width="5.8515625" style="60" customWidth="1"/>
    <col min="12" max="12" width="5.28125" style="60" customWidth="1"/>
    <col min="13" max="13" width="6.00390625" style="60" customWidth="1"/>
    <col min="14" max="14" width="6.140625" style="60" customWidth="1"/>
    <col min="15" max="15" width="5.421875" style="60" customWidth="1"/>
    <col min="16" max="16" width="5.7109375" style="60" customWidth="1"/>
    <col min="17" max="19" width="7.00390625" style="60" customWidth="1"/>
  </cols>
  <sheetData>
    <row r="1" spans="1:19" s="43" customFormat="1" ht="18.75" thickBot="1">
      <c r="A1" s="424" t="s">
        <v>206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</row>
    <row r="2" spans="1:59" ht="41.25" customHeight="1" thickBot="1">
      <c r="A2" s="164">
        <v>3</v>
      </c>
      <c r="B2" s="415" t="s">
        <v>518</v>
      </c>
      <c r="C2" s="416"/>
      <c r="D2" s="416"/>
      <c r="E2" s="417"/>
      <c r="F2" s="165" t="s">
        <v>291</v>
      </c>
      <c r="G2" s="166" t="b">
        <v>0</v>
      </c>
      <c r="H2" s="166" t="s">
        <v>519</v>
      </c>
      <c r="I2" s="166" t="s">
        <v>518</v>
      </c>
      <c r="J2" s="167">
        <v>4</v>
      </c>
      <c r="K2" s="167">
        <v>5.3</v>
      </c>
      <c r="L2" s="167">
        <v>4.2</v>
      </c>
      <c r="M2" s="167">
        <v>6.1</v>
      </c>
      <c r="N2" s="167">
        <v>7</v>
      </c>
      <c r="O2" s="167">
        <v>4.2</v>
      </c>
      <c r="P2" s="167">
        <v>6</v>
      </c>
      <c r="Q2" s="167">
        <v>6.6</v>
      </c>
      <c r="R2" s="167">
        <v>4.8</v>
      </c>
      <c r="S2" s="167">
        <v>6.7</v>
      </c>
      <c r="T2" s="164">
        <v>3</v>
      </c>
      <c r="U2" s="415" t="s">
        <v>518</v>
      </c>
      <c r="V2" s="416"/>
      <c r="W2" s="416"/>
      <c r="X2" s="417"/>
      <c r="Y2" s="165" t="s">
        <v>291</v>
      </c>
      <c r="Z2" s="166" t="b">
        <v>0</v>
      </c>
      <c r="AA2" s="166" t="s">
        <v>519</v>
      </c>
      <c r="AB2" s="166" t="s">
        <v>518</v>
      </c>
      <c r="AC2" s="167">
        <v>4</v>
      </c>
      <c r="AD2" s="167">
        <v>5.3</v>
      </c>
      <c r="AE2" s="167">
        <v>4.2</v>
      </c>
      <c r="AF2" s="167">
        <v>6.1</v>
      </c>
      <c r="AG2" s="167">
        <v>7</v>
      </c>
      <c r="AH2" s="167">
        <v>4.2</v>
      </c>
      <c r="AI2" s="167">
        <v>6</v>
      </c>
      <c r="AJ2" s="167">
        <v>6.6</v>
      </c>
      <c r="AK2" s="167">
        <v>4.8</v>
      </c>
      <c r="AL2" s="167">
        <v>6.7</v>
      </c>
      <c r="AM2" s="167">
        <v>6.3</v>
      </c>
      <c r="AN2" s="167" t="s">
        <v>101</v>
      </c>
      <c r="AO2" s="167">
        <v>6.5</v>
      </c>
      <c r="AP2" s="167" t="s">
        <v>291</v>
      </c>
      <c r="AQ2" s="168">
        <v>10</v>
      </c>
      <c r="AR2" s="168">
        <v>9</v>
      </c>
      <c r="AS2" s="168">
        <v>10</v>
      </c>
      <c r="AT2" s="169">
        <v>5.6</v>
      </c>
      <c r="AU2" s="170" t="s">
        <v>105</v>
      </c>
      <c r="AV2" s="171" t="s">
        <v>106</v>
      </c>
      <c r="AW2" s="171">
        <v>29</v>
      </c>
      <c r="AX2" s="171" t="s">
        <v>291</v>
      </c>
      <c r="AY2" s="172">
        <v>5.6</v>
      </c>
      <c r="AZ2" s="173" t="s">
        <v>291</v>
      </c>
      <c r="BA2" s="174">
        <v>5.6</v>
      </c>
      <c r="BB2" s="171" t="s">
        <v>291</v>
      </c>
      <c r="BC2" s="171" t="s">
        <v>291</v>
      </c>
      <c r="BD2" s="175" t="s">
        <v>291</v>
      </c>
      <c r="BE2" s="434" t="s">
        <v>520</v>
      </c>
      <c r="BF2" s="435"/>
      <c r="BG2" s="436"/>
    </row>
    <row r="3" spans="1:59" ht="16.5" thickBot="1">
      <c r="A3" s="164">
        <v>4</v>
      </c>
      <c r="B3" s="415" t="s">
        <v>521</v>
      </c>
      <c r="C3" s="416"/>
      <c r="D3" s="416"/>
      <c r="E3" s="417"/>
      <c r="F3" s="165" t="s">
        <v>291</v>
      </c>
      <c r="G3" s="166" t="b">
        <v>0</v>
      </c>
      <c r="H3" s="166" t="s">
        <v>522</v>
      </c>
      <c r="I3" s="166" t="s">
        <v>521</v>
      </c>
      <c r="J3" s="167">
        <v>5</v>
      </c>
      <c r="K3" s="167">
        <v>5.7</v>
      </c>
      <c r="L3" s="167">
        <v>4.5</v>
      </c>
      <c r="M3" s="167">
        <v>6.5</v>
      </c>
      <c r="N3" s="167">
        <v>7.3</v>
      </c>
      <c r="O3" s="167">
        <v>4.2</v>
      </c>
      <c r="P3" s="167">
        <v>7.4</v>
      </c>
      <c r="Q3" s="167">
        <v>6.9</v>
      </c>
      <c r="R3" s="167">
        <v>4.5</v>
      </c>
      <c r="S3" s="167">
        <v>6.4</v>
      </c>
      <c r="T3" s="164">
        <v>4</v>
      </c>
      <c r="U3" s="415" t="s">
        <v>521</v>
      </c>
      <c r="V3" s="416"/>
      <c r="W3" s="416"/>
      <c r="X3" s="417"/>
      <c r="Y3" s="165" t="s">
        <v>291</v>
      </c>
      <c r="Z3" s="166" t="b">
        <v>0</v>
      </c>
      <c r="AA3" s="166" t="s">
        <v>522</v>
      </c>
      <c r="AB3" s="166" t="s">
        <v>521</v>
      </c>
      <c r="AC3" s="167">
        <v>5</v>
      </c>
      <c r="AD3" s="167">
        <v>5.7</v>
      </c>
      <c r="AE3" s="167">
        <v>4.5</v>
      </c>
      <c r="AF3" s="167">
        <v>6.5</v>
      </c>
      <c r="AG3" s="167">
        <v>7.3</v>
      </c>
      <c r="AH3" s="167">
        <v>4.2</v>
      </c>
      <c r="AI3" s="167">
        <v>7.4</v>
      </c>
      <c r="AJ3" s="167">
        <v>6.9</v>
      </c>
      <c r="AK3" s="167">
        <v>4.5</v>
      </c>
      <c r="AL3" s="167">
        <v>6.4</v>
      </c>
      <c r="AM3" s="167">
        <v>6.1</v>
      </c>
      <c r="AN3" s="167" t="s">
        <v>101</v>
      </c>
      <c r="AO3" s="167">
        <v>5.5</v>
      </c>
      <c r="AP3" s="167" t="s">
        <v>291</v>
      </c>
      <c r="AQ3" s="168">
        <v>10</v>
      </c>
      <c r="AR3" s="168">
        <v>9</v>
      </c>
      <c r="AS3" s="168">
        <v>10</v>
      </c>
      <c r="AT3" s="169">
        <v>5.8</v>
      </c>
      <c r="AU3" s="170" t="s">
        <v>102</v>
      </c>
      <c r="AV3" s="171" t="s">
        <v>523</v>
      </c>
      <c r="AW3" s="171">
        <v>24</v>
      </c>
      <c r="AX3" s="171" t="s">
        <v>291</v>
      </c>
      <c r="AY3" s="172">
        <v>7.8</v>
      </c>
      <c r="AZ3" s="173" t="s">
        <v>291</v>
      </c>
      <c r="BA3" s="174">
        <v>7.8</v>
      </c>
      <c r="BB3" s="171" t="s">
        <v>291</v>
      </c>
      <c r="BC3" s="171" t="s">
        <v>291</v>
      </c>
      <c r="BD3" s="175" t="s">
        <v>524</v>
      </c>
      <c r="BE3" s="434" t="s">
        <v>291</v>
      </c>
      <c r="BF3" s="435"/>
      <c r="BG3" s="436"/>
    </row>
    <row r="4" spans="1:59" ht="33" customHeight="1" thickBot="1">
      <c r="A4" s="176">
        <v>5</v>
      </c>
      <c r="B4" s="418" t="s">
        <v>291</v>
      </c>
      <c r="C4" s="419"/>
      <c r="D4" s="419"/>
      <c r="E4" s="420"/>
      <c r="F4" s="177" t="s">
        <v>291</v>
      </c>
      <c r="G4" s="166" t="b">
        <v>0</v>
      </c>
      <c r="H4" s="166" t="s">
        <v>525</v>
      </c>
      <c r="I4" s="166" t="s">
        <v>291</v>
      </c>
      <c r="J4" s="178" t="s">
        <v>291</v>
      </c>
      <c r="K4" s="178" t="s">
        <v>291</v>
      </c>
      <c r="L4" s="178" t="s">
        <v>291</v>
      </c>
      <c r="M4" s="178" t="s">
        <v>291</v>
      </c>
      <c r="N4" s="178" t="s">
        <v>291</v>
      </c>
      <c r="O4" s="178" t="s">
        <v>291</v>
      </c>
      <c r="P4" s="178" t="s">
        <v>291</v>
      </c>
      <c r="Q4" s="178" t="s">
        <v>291</v>
      </c>
      <c r="R4" s="178" t="s">
        <v>291</v>
      </c>
      <c r="S4" s="178" t="s">
        <v>291</v>
      </c>
      <c r="T4" s="176">
        <v>5</v>
      </c>
      <c r="U4" s="418" t="s">
        <v>291</v>
      </c>
      <c r="V4" s="419"/>
      <c r="W4" s="419"/>
      <c r="X4" s="420"/>
      <c r="Y4" s="177" t="s">
        <v>291</v>
      </c>
      <c r="Z4" s="166" t="b">
        <v>0</v>
      </c>
      <c r="AA4" s="166" t="s">
        <v>525</v>
      </c>
      <c r="AB4" s="166" t="s">
        <v>291</v>
      </c>
      <c r="AC4" s="178" t="s">
        <v>291</v>
      </c>
      <c r="AD4" s="178" t="s">
        <v>291</v>
      </c>
      <c r="AE4" s="178" t="s">
        <v>291</v>
      </c>
      <c r="AF4" s="178" t="s">
        <v>291</v>
      </c>
      <c r="AG4" s="178" t="s">
        <v>291</v>
      </c>
      <c r="AH4" s="178" t="s">
        <v>291</v>
      </c>
      <c r="AI4" s="178" t="s">
        <v>291</v>
      </c>
      <c r="AJ4" s="178" t="s">
        <v>291</v>
      </c>
      <c r="AK4" s="178" t="s">
        <v>291</v>
      </c>
      <c r="AL4" s="178" t="s">
        <v>291</v>
      </c>
      <c r="AM4" s="178" t="s">
        <v>291</v>
      </c>
      <c r="AN4" s="178" t="s">
        <v>291</v>
      </c>
      <c r="AO4" s="178" t="s">
        <v>291</v>
      </c>
      <c r="AP4" s="178" t="s">
        <v>291</v>
      </c>
      <c r="AQ4" s="168" t="s">
        <v>291</v>
      </c>
      <c r="AR4" s="168" t="s">
        <v>291</v>
      </c>
      <c r="AS4" s="168" t="s">
        <v>291</v>
      </c>
      <c r="AT4" s="179" t="s">
        <v>291</v>
      </c>
      <c r="AU4" s="170"/>
      <c r="AV4" s="180" t="s">
        <v>291</v>
      </c>
      <c r="AW4" s="171" t="s">
        <v>291</v>
      </c>
      <c r="AX4" s="171" t="s">
        <v>291</v>
      </c>
      <c r="AY4" s="172" t="s">
        <v>291</v>
      </c>
      <c r="AZ4" s="173" t="s">
        <v>291</v>
      </c>
      <c r="BA4" s="181" t="s">
        <v>291</v>
      </c>
      <c r="BB4" s="180" t="s">
        <v>291</v>
      </c>
      <c r="BC4" s="180" t="s">
        <v>291</v>
      </c>
      <c r="BD4" s="182" t="s">
        <v>291</v>
      </c>
      <c r="BE4" s="437" t="s">
        <v>291</v>
      </c>
      <c r="BF4" s="438"/>
      <c r="BG4" s="439"/>
    </row>
    <row r="5" spans="1:59" ht="33" customHeight="1" thickBot="1">
      <c r="A5" s="183">
        <v>6</v>
      </c>
      <c r="B5" s="421" t="s">
        <v>526</v>
      </c>
      <c r="C5" s="422"/>
      <c r="D5" s="422"/>
      <c r="E5" s="423"/>
      <c r="F5" s="184" t="s">
        <v>291</v>
      </c>
      <c r="G5" s="166" t="b">
        <v>0</v>
      </c>
      <c r="H5" s="166" t="s">
        <v>527</v>
      </c>
      <c r="I5" s="166" t="s">
        <v>526</v>
      </c>
      <c r="J5" s="168">
        <v>5.9</v>
      </c>
      <c r="K5" s="168">
        <v>6.7</v>
      </c>
      <c r="L5" s="168">
        <v>4.7</v>
      </c>
      <c r="M5" s="168">
        <v>6.2</v>
      </c>
      <c r="N5" s="168">
        <v>8</v>
      </c>
      <c r="O5" s="168">
        <v>5.4</v>
      </c>
      <c r="P5" s="168">
        <v>6.3</v>
      </c>
      <c r="Q5" s="168">
        <v>6.2</v>
      </c>
      <c r="R5" s="168">
        <v>6.2</v>
      </c>
      <c r="S5" s="168">
        <v>5.5</v>
      </c>
      <c r="T5" s="183">
        <v>6</v>
      </c>
      <c r="U5" s="421" t="s">
        <v>526</v>
      </c>
      <c r="V5" s="422"/>
      <c r="W5" s="422"/>
      <c r="X5" s="423"/>
      <c r="Y5" s="184" t="s">
        <v>291</v>
      </c>
      <c r="Z5" s="166" t="b">
        <v>0</v>
      </c>
      <c r="AA5" s="166" t="s">
        <v>527</v>
      </c>
      <c r="AB5" s="166" t="s">
        <v>526</v>
      </c>
      <c r="AC5" s="168">
        <v>5.9</v>
      </c>
      <c r="AD5" s="168">
        <v>6.7</v>
      </c>
      <c r="AE5" s="168">
        <v>4.7</v>
      </c>
      <c r="AF5" s="168">
        <v>6.2</v>
      </c>
      <c r="AG5" s="168">
        <v>8</v>
      </c>
      <c r="AH5" s="168">
        <v>5.4</v>
      </c>
      <c r="AI5" s="168">
        <v>6.3</v>
      </c>
      <c r="AJ5" s="168">
        <v>6.2</v>
      </c>
      <c r="AK5" s="168">
        <v>6.2</v>
      </c>
      <c r="AL5" s="168">
        <v>5.5</v>
      </c>
      <c r="AM5" s="168">
        <v>6.6</v>
      </c>
      <c r="AN5" s="168" t="s">
        <v>101</v>
      </c>
      <c r="AO5" s="168">
        <v>6.1</v>
      </c>
      <c r="AP5" s="168" t="s">
        <v>291</v>
      </c>
      <c r="AQ5" s="168">
        <v>10</v>
      </c>
      <c r="AR5" s="168">
        <v>9</v>
      </c>
      <c r="AS5" s="168">
        <v>10</v>
      </c>
      <c r="AT5" s="185">
        <v>6.2</v>
      </c>
      <c r="AU5" s="186" t="s">
        <v>102</v>
      </c>
      <c r="AV5" s="187" t="s">
        <v>523</v>
      </c>
      <c r="AW5" s="187">
        <v>21</v>
      </c>
      <c r="AX5" s="187" t="s">
        <v>291</v>
      </c>
      <c r="AY5" s="172">
        <v>8.2</v>
      </c>
      <c r="AZ5" s="173" t="s">
        <v>291</v>
      </c>
      <c r="BA5" s="188">
        <v>8.2</v>
      </c>
      <c r="BB5" s="187" t="s">
        <v>291</v>
      </c>
      <c r="BC5" s="187" t="s">
        <v>291</v>
      </c>
      <c r="BD5" s="189" t="s">
        <v>524</v>
      </c>
      <c r="BE5" s="440" t="s">
        <v>291</v>
      </c>
      <c r="BF5" s="441"/>
      <c r="BG5" s="442"/>
    </row>
    <row r="6" spans="1:59" ht="33" customHeight="1" thickBot="1">
      <c r="A6" s="164">
        <v>7</v>
      </c>
      <c r="B6" s="431" t="s">
        <v>291</v>
      </c>
      <c r="C6" s="432"/>
      <c r="D6" s="432"/>
      <c r="E6" s="433"/>
      <c r="F6" s="165" t="s">
        <v>291</v>
      </c>
      <c r="G6" s="166" t="b">
        <v>0</v>
      </c>
      <c r="H6" s="166" t="s">
        <v>528</v>
      </c>
      <c r="I6" s="166" t="s">
        <v>291</v>
      </c>
      <c r="J6" s="167" t="s">
        <v>291</v>
      </c>
      <c r="K6" s="167" t="s">
        <v>291</v>
      </c>
      <c r="L6" s="167" t="s">
        <v>291</v>
      </c>
      <c r="M6" s="167" t="s">
        <v>291</v>
      </c>
      <c r="N6" s="167" t="s">
        <v>291</v>
      </c>
      <c r="O6" s="167" t="s">
        <v>291</v>
      </c>
      <c r="P6" s="167" t="s">
        <v>291</v>
      </c>
      <c r="Q6" s="167" t="s">
        <v>291</v>
      </c>
      <c r="R6" s="167" t="s">
        <v>291</v>
      </c>
      <c r="S6" s="167" t="s">
        <v>291</v>
      </c>
      <c r="T6" s="164">
        <v>7</v>
      </c>
      <c r="U6" s="431" t="s">
        <v>291</v>
      </c>
      <c r="V6" s="432"/>
      <c r="W6" s="432"/>
      <c r="X6" s="433"/>
      <c r="Y6" s="165" t="s">
        <v>291</v>
      </c>
      <c r="Z6" s="166" t="b">
        <v>0</v>
      </c>
      <c r="AA6" s="166" t="s">
        <v>528</v>
      </c>
      <c r="AB6" s="166" t="s">
        <v>291</v>
      </c>
      <c r="AC6" s="167" t="s">
        <v>291</v>
      </c>
      <c r="AD6" s="167" t="s">
        <v>291</v>
      </c>
      <c r="AE6" s="167" t="s">
        <v>291</v>
      </c>
      <c r="AF6" s="167" t="s">
        <v>291</v>
      </c>
      <c r="AG6" s="167" t="s">
        <v>291</v>
      </c>
      <c r="AH6" s="167" t="s">
        <v>291</v>
      </c>
      <c r="AI6" s="167" t="s">
        <v>291</v>
      </c>
      <c r="AJ6" s="167" t="s">
        <v>291</v>
      </c>
      <c r="AK6" s="167" t="s">
        <v>291</v>
      </c>
      <c r="AL6" s="167" t="s">
        <v>291</v>
      </c>
      <c r="AM6" s="167" t="s">
        <v>291</v>
      </c>
      <c r="AN6" s="167" t="s">
        <v>291</v>
      </c>
      <c r="AO6" s="167" t="s">
        <v>291</v>
      </c>
      <c r="AP6" s="167" t="s">
        <v>291</v>
      </c>
      <c r="AQ6" s="168" t="s">
        <v>291</v>
      </c>
      <c r="AR6" s="168" t="s">
        <v>291</v>
      </c>
      <c r="AS6" s="168" t="s">
        <v>291</v>
      </c>
      <c r="AT6" s="169" t="s">
        <v>291</v>
      </c>
      <c r="AU6" s="170"/>
      <c r="AV6" s="171" t="s">
        <v>291</v>
      </c>
      <c r="AW6" s="171" t="s">
        <v>291</v>
      </c>
      <c r="AX6" s="171" t="s">
        <v>291</v>
      </c>
      <c r="AY6" s="172" t="s">
        <v>291</v>
      </c>
      <c r="AZ6" s="173" t="s">
        <v>291</v>
      </c>
      <c r="BA6" s="174" t="s">
        <v>291</v>
      </c>
      <c r="BB6" s="171" t="s">
        <v>291</v>
      </c>
      <c r="BC6" s="171" t="s">
        <v>291</v>
      </c>
      <c r="BD6" s="175" t="s">
        <v>291</v>
      </c>
      <c r="BE6" s="434" t="s">
        <v>291</v>
      </c>
      <c r="BF6" s="435"/>
      <c r="BG6" s="436"/>
    </row>
    <row r="7" spans="1:59" ht="33" customHeight="1" thickBot="1">
      <c r="A7" s="164">
        <v>8</v>
      </c>
      <c r="B7" s="431" t="s">
        <v>291</v>
      </c>
      <c r="C7" s="432"/>
      <c r="D7" s="432"/>
      <c r="E7" s="433"/>
      <c r="F7" s="165" t="s">
        <v>291</v>
      </c>
      <c r="G7" s="166" t="b">
        <v>0</v>
      </c>
      <c r="H7" s="166" t="s">
        <v>529</v>
      </c>
      <c r="I7" s="166" t="s">
        <v>291</v>
      </c>
      <c r="J7" s="167" t="s">
        <v>291</v>
      </c>
      <c r="K7" s="167" t="s">
        <v>291</v>
      </c>
      <c r="L7" s="167" t="s">
        <v>291</v>
      </c>
      <c r="M7" s="167" t="s">
        <v>291</v>
      </c>
      <c r="N7" s="167" t="s">
        <v>291</v>
      </c>
      <c r="O7" s="167" t="s">
        <v>291</v>
      </c>
      <c r="P7" s="167" t="s">
        <v>291</v>
      </c>
      <c r="Q7" s="167" t="s">
        <v>291</v>
      </c>
      <c r="R7" s="167" t="s">
        <v>291</v>
      </c>
      <c r="S7" s="167" t="s">
        <v>291</v>
      </c>
      <c r="T7" s="164">
        <v>8</v>
      </c>
      <c r="U7" s="431" t="s">
        <v>291</v>
      </c>
      <c r="V7" s="432"/>
      <c r="W7" s="432"/>
      <c r="X7" s="433"/>
      <c r="Y7" s="165" t="s">
        <v>291</v>
      </c>
      <c r="Z7" s="166" t="b">
        <v>0</v>
      </c>
      <c r="AA7" s="166" t="s">
        <v>529</v>
      </c>
      <c r="AB7" s="166" t="s">
        <v>291</v>
      </c>
      <c r="AC7" s="167" t="s">
        <v>291</v>
      </c>
      <c r="AD7" s="167" t="s">
        <v>291</v>
      </c>
      <c r="AE7" s="167" t="s">
        <v>291</v>
      </c>
      <c r="AF7" s="167" t="s">
        <v>291</v>
      </c>
      <c r="AG7" s="167" t="s">
        <v>291</v>
      </c>
      <c r="AH7" s="167" t="s">
        <v>291</v>
      </c>
      <c r="AI7" s="167" t="s">
        <v>291</v>
      </c>
      <c r="AJ7" s="167" t="s">
        <v>291</v>
      </c>
      <c r="AK7" s="167" t="s">
        <v>291</v>
      </c>
      <c r="AL7" s="167" t="s">
        <v>291</v>
      </c>
      <c r="AM7" s="167" t="s">
        <v>291</v>
      </c>
      <c r="AN7" s="167" t="s">
        <v>291</v>
      </c>
      <c r="AO7" s="167" t="s">
        <v>291</v>
      </c>
      <c r="AP7" s="167" t="s">
        <v>291</v>
      </c>
      <c r="AQ7" s="168" t="s">
        <v>291</v>
      </c>
      <c r="AR7" s="168" t="s">
        <v>291</v>
      </c>
      <c r="AS7" s="168" t="s">
        <v>291</v>
      </c>
      <c r="AT7" s="169" t="s">
        <v>291</v>
      </c>
      <c r="AU7" s="170"/>
      <c r="AV7" s="171" t="s">
        <v>291</v>
      </c>
      <c r="AW7" s="171" t="s">
        <v>291</v>
      </c>
      <c r="AX7" s="171" t="s">
        <v>291</v>
      </c>
      <c r="AY7" s="172" t="s">
        <v>291</v>
      </c>
      <c r="AZ7" s="173" t="s">
        <v>291</v>
      </c>
      <c r="BA7" s="174" t="s">
        <v>291</v>
      </c>
      <c r="BB7" s="171" t="s">
        <v>291</v>
      </c>
      <c r="BC7" s="171" t="s">
        <v>291</v>
      </c>
      <c r="BD7" s="175" t="s">
        <v>291</v>
      </c>
      <c r="BE7" s="434" t="s">
        <v>291</v>
      </c>
      <c r="BF7" s="435"/>
      <c r="BG7" s="436"/>
    </row>
    <row r="8" spans="1:59" ht="33" customHeight="1" thickBot="1">
      <c r="A8" s="164">
        <v>9</v>
      </c>
      <c r="B8" s="431" t="s">
        <v>530</v>
      </c>
      <c r="C8" s="432"/>
      <c r="D8" s="432"/>
      <c r="E8" s="433"/>
      <c r="F8" s="165" t="s">
        <v>531</v>
      </c>
      <c r="G8" s="166" t="b">
        <v>0</v>
      </c>
      <c r="H8" s="166" t="s">
        <v>532</v>
      </c>
      <c r="I8" s="166" t="s">
        <v>530</v>
      </c>
      <c r="J8" s="167">
        <v>6.6</v>
      </c>
      <c r="K8" s="167">
        <v>6.6</v>
      </c>
      <c r="L8" s="167">
        <v>8.2</v>
      </c>
      <c r="M8" s="167">
        <v>8.1</v>
      </c>
      <c r="N8" s="167">
        <v>8.2</v>
      </c>
      <c r="O8" s="167">
        <v>7.4</v>
      </c>
      <c r="P8" s="167">
        <v>9</v>
      </c>
      <c r="Q8" s="167">
        <v>7.9</v>
      </c>
      <c r="R8" s="167">
        <v>8.7</v>
      </c>
      <c r="S8" s="167">
        <v>8</v>
      </c>
      <c r="T8" s="164">
        <v>9</v>
      </c>
      <c r="U8" s="431" t="s">
        <v>530</v>
      </c>
      <c r="V8" s="432"/>
      <c r="W8" s="432"/>
      <c r="X8" s="433"/>
      <c r="Y8" s="165" t="s">
        <v>531</v>
      </c>
      <c r="Z8" s="166" t="b">
        <v>0</v>
      </c>
      <c r="AA8" s="166" t="s">
        <v>532</v>
      </c>
      <c r="AB8" s="166" t="s">
        <v>530</v>
      </c>
      <c r="AC8" s="167">
        <v>6.6</v>
      </c>
      <c r="AD8" s="167">
        <v>6.6</v>
      </c>
      <c r="AE8" s="167">
        <v>8.2</v>
      </c>
      <c r="AF8" s="167">
        <v>8.1</v>
      </c>
      <c r="AG8" s="167">
        <v>8.2</v>
      </c>
      <c r="AH8" s="167">
        <v>7.4</v>
      </c>
      <c r="AI8" s="167">
        <v>9</v>
      </c>
      <c r="AJ8" s="167">
        <v>7.9</v>
      </c>
      <c r="AK8" s="167">
        <v>8.7</v>
      </c>
      <c r="AL8" s="167">
        <v>8</v>
      </c>
      <c r="AM8" s="167">
        <v>8.2</v>
      </c>
      <c r="AN8" s="167" t="s">
        <v>101</v>
      </c>
      <c r="AO8" s="167">
        <v>7.9</v>
      </c>
      <c r="AP8" s="167" t="s">
        <v>291</v>
      </c>
      <c r="AQ8" s="168">
        <v>10</v>
      </c>
      <c r="AR8" s="168">
        <v>9</v>
      </c>
      <c r="AS8" s="168">
        <v>10</v>
      </c>
      <c r="AT8" s="169">
        <v>7.9</v>
      </c>
      <c r="AU8" s="170" t="s">
        <v>102</v>
      </c>
      <c r="AV8" s="171" t="s">
        <v>265</v>
      </c>
      <c r="AW8" s="171">
        <v>1</v>
      </c>
      <c r="AX8" s="171" t="s">
        <v>59</v>
      </c>
      <c r="AY8" s="172">
        <v>10.9</v>
      </c>
      <c r="AZ8" s="173" t="s">
        <v>291</v>
      </c>
      <c r="BA8" s="174">
        <v>10.9</v>
      </c>
      <c r="BB8" s="171" t="s">
        <v>291</v>
      </c>
      <c r="BC8" s="171" t="s">
        <v>291</v>
      </c>
      <c r="BD8" s="175" t="s">
        <v>524</v>
      </c>
      <c r="BE8" s="434" t="s">
        <v>291</v>
      </c>
      <c r="BF8" s="435"/>
      <c r="BG8" s="436"/>
    </row>
    <row r="9" spans="1:59" ht="33" customHeight="1" thickBot="1">
      <c r="A9" s="176">
        <v>10</v>
      </c>
      <c r="B9" s="425" t="s">
        <v>291</v>
      </c>
      <c r="C9" s="426"/>
      <c r="D9" s="426"/>
      <c r="E9" s="427"/>
      <c r="F9" s="177" t="s">
        <v>291</v>
      </c>
      <c r="G9" s="166" t="b">
        <v>0</v>
      </c>
      <c r="H9" s="166" t="s">
        <v>533</v>
      </c>
      <c r="I9" s="166" t="s">
        <v>291</v>
      </c>
      <c r="J9" s="178" t="s">
        <v>291</v>
      </c>
      <c r="K9" s="178" t="s">
        <v>291</v>
      </c>
      <c r="L9" s="178" t="s">
        <v>291</v>
      </c>
      <c r="M9" s="178" t="s">
        <v>291</v>
      </c>
      <c r="N9" s="178" t="s">
        <v>291</v>
      </c>
      <c r="O9" s="178" t="s">
        <v>291</v>
      </c>
      <c r="P9" s="178" t="s">
        <v>291</v>
      </c>
      <c r="Q9" s="178" t="s">
        <v>291</v>
      </c>
      <c r="R9" s="178" t="s">
        <v>291</v>
      </c>
      <c r="S9" s="178" t="s">
        <v>291</v>
      </c>
      <c r="T9" s="176">
        <v>10</v>
      </c>
      <c r="U9" s="425" t="s">
        <v>291</v>
      </c>
      <c r="V9" s="426"/>
      <c r="W9" s="426"/>
      <c r="X9" s="427"/>
      <c r="Y9" s="177" t="s">
        <v>291</v>
      </c>
      <c r="Z9" s="166" t="b">
        <v>0</v>
      </c>
      <c r="AA9" s="166" t="s">
        <v>533</v>
      </c>
      <c r="AB9" s="166" t="s">
        <v>291</v>
      </c>
      <c r="AC9" s="178" t="s">
        <v>291</v>
      </c>
      <c r="AD9" s="178" t="s">
        <v>291</v>
      </c>
      <c r="AE9" s="178" t="s">
        <v>291</v>
      </c>
      <c r="AF9" s="178" t="s">
        <v>291</v>
      </c>
      <c r="AG9" s="178" t="s">
        <v>291</v>
      </c>
      <c r="AH9" s="178" t="s">
        <v>291</v>
      </c>
      <c r="AI9" s="178" t="s">
        <v>291</v>
      </c>
      <c r="AJ9" s="178" t="s">
        <v>291</v>
      </c>
      <c r="AK9" s="178" t="s">
        <v>291</v>
      </c>
      <c r="AL9" s="178" t="s">
        <v>291</v>
      </c>
      <c r="AM9" s="178" t="s">
        <v>291</v>
      </c>
      <c r="AN9" s="178" t="s">
        <v>291</v>
      </c>
      <c r="AO9" s="178" t="s">
        <v>291</v>
      </c>
      <c r="AP9" s="178" t="s">
        <v>291</v>
      </c>
      <c r="AQ9" s="168" t="s">
        <v>291</v>
      </c>
      <c r="AR9" s="168" t="s">
        <v>291</v>
      </c>
      <c r="AS9" s="168" t="s">
        <v>291</v>
      </c>
      <c r="AT9" s="179" t="s">
        <v>291</v>
      </c>
      <c r="AU9" s="170"/>
      <c r="AV9" s="180" t="s">
        <v>291</v>
      </c>
      <c r="AW9" s="171" t="s">
        <v>291</v>
      </c>
      <c r="AX9" s="171" t="s">
        <v>291</v>
      </c>
      <c r="AY9" s="172" t="s">
        <v>291</v>
      </c>
      <c r="AZ9" s="173" t="s">
        <v>291</v>
      </c>
      <c r="BA9" s="181" t="s">
        <v>291</v>
      </c>
      <c r="BB9" s="180" t="s">
        <v>291</v>
      </c>
      <c r="BC9" s="180" t="s">
        <v>291</v>
      </c>
      <c r="BD9" s="182" t="s">
        <v>291</v>
      </c>
      <c r="BE9" s="437" t="s">
        <v>291</v>
      </c>
      <c r="BF9" s="438"/>
      <c r="BG9" s="439"/>
    </row>
    <row r="10" spans="1:59" ht="33" customHeight="1" thickBot="1">
      <c r="A10" s="183">
        <v>11</v>
      </c>
      <c r="B10" s="428" t="s">
        <v>534</v>
      </c>
      <c r="C10" s="429"/>
      <c r="D10" s="429"/>
      <c r="E10" s="430"/>
      <c r="F10" s="184" t="s">
        <v>291</v>
      </c>
      <c r="G10" s="166" t="b">
        <v>0</v>
      </c>
      <c r="H10" s="166" t="s">
        <v>535</v>
      </c>
      <c r="I10" s="166" t="s">
        <v>534</v>
      </c>
      <c r="J10" s="168">
        <v>5</v>
      </c>
      <c r="K10" s="168">
        <v>6.1</v>
      </c>
      <c r="L10" s="168">
        <v>5.4</v>
      </c>
      <c r="M10" s="168">
        <v>6.2</v>
      </c>
      <c r="N10" s="168">
        <v>8.6</v>
      </c>
      <c r="O10" s="168">
        <v>5.1</v>
      </c>
      <c r="P10" s="168">
        <v>6.1</v>
      </c>
      <c r="Q10" s="168">
        <v>6.6</v>
      </c>
      <c r="R10" s="168">
        <v>6.4</v>
      </c>
      <c r="S10" s="168">
        <v>6.5</v>
      </c>
      <c r="T10" s="183">
        <v>11</v>
      </c>
      <c r="U10" s="428" t="s">
        <v>534</v>
      </c>
      <c r="V10" s="429"/>
      <c r="W10" s="429"/>
      <c r="X10" s="430"/>
      <c r="Y10" s="184" t="s">
        <v>291</v>
      </c>
      <c r="Z10" s="166" t="b">
        <v>0</v>
      </c>
      <c r="AA10" s="166" t="s">
        <v>535</v>
      </c>
      <c r="AB10" s="166" t="s">
        <v>534</v>
      </c>
      <c r="AC10" s="168">
        <v>5</v>
      </c>
      <c r="AD10" s="168">
        <v>6.1</v>
      </c>
      <c r="AE10" s="168">
        <v>5.4</v>
      </c>
      <c r="AF10" s="168">
        <v>6.2</v>
      </c>
      <c r="AG10" s="168">
        <v>8.6</v>
      </c>
      <c r="AH10" s="168">
        <v>5.1</v>
      </c>
      <c r="AI10" s="168">
        <v>6.1</v>
      </c>
      <c r="AJ10" s="168">
        <v>6.6</v>
      </c>
      <c r="AK10" s="168">
        <v>6.4</v>
      </c>
      <c r="AL10" s="168">
        <v>6.5</v>
      </c>
      <c r="AM10" s="168">
        <v>5.9</v>
      </c>
      <c r="AN10" s="168" t="s">
        <v>101</v>
      </c>
      <c r="AO10" s="168">
        <v>6.9</v>
      </c>
      <c r="AP10" s="168" t="s">
        <v>291</v>
      </c>
      <c r="AQ10" s="168">
        <v>10</v>
      </c>
      <c r="AR10" s="168">
        <v>9</v>
      </c>
      <c r="AS10" s="168">
        <v>10</v>
      </c>
      <c r="AT10" s="185">
        <v>6.2</v>
      </c>
      <c r="AU10" s="186" t="s">
        <v>102</v>
      </c>
      <c r="AV10" s="187" t="s">
        <v>523</v>
      </c>
      <c r="AW10" s="187">
        <v>21</v>
      </c>
      <c r="AX10" s="187" t="s">
        <v>291</v>
      </c>
      <c r="AY10" s="172">
        <v>8.2</v>
      </c>
      <c r="AZ10" s="173" t="s">
        <v>291</v>
      </c>
      <c r="BA10" s="188">
        <v>8.2</v>
      </c>
      <c r="BB10" s="187" t="s">
        <v>291</v>
      </c>
      <c r="BC10" s="187" t="s">
        <v>291</v>
      </c>
      <c r="BD10" s="189" t="s">
        <v>524</v>
      </c>
      <c r="BE10" s="440" t="s">
        <v>291</v>
      </c>
      <c r="BF10" s="441"/>
      <c r="BG10" s="442"/>
    </row>
    <row r="11" spans="1:59" ht="33" customHeight="1" thickBot="1">
      <c r="A11" s="164">
        <v>12</v>
      </c>
      <c r="B11" s="415" t="s">
        <v>536</v>
      </c>
      <c r="C11" s="416"/>
      <c r="D11" s="416"/>
      <c r="E11" s="417"/>
      <c r="F11" s="165" t="s">
        <v>291</v>
      </c>
      <c r="G11" s="166" t="b">
        <v>0</v>
      </c>
      <c r="H11" s="166" t="s">
        <v>270</v>
      </c>
      <c r="I11" s="166" t="s">
        <v>536</v>
      </c>
      <c r="J11" s="167">
        <v>3.7</v>
      </c>
      <c r="K11" s="167">
        <v>2.3</v>
      </c>
      <c r="L11" s="167">
        <v>3.9</v>
      </c>
      <c r="M11" s="167">
        <v>4.4</v>
      </c>
      <c r="N11" s="167">
        <v>2.1</v>
      </c>
      <c r="O11" s="167">
        <v>3.3</v>
      </c>
      <c r="P11" s="167">
        <v>6</v>
      </c>
      <c r="Q11" s="167">
        <v>4.7</v>
      </c>
      <c r="R11" s="167">
        <v>2</v>
      </c>
      <c r="S11" s="167">
        <v>5</v>
      </c>
      <c r="T11" s="164">
        <v>12</v>
      </c>
      <c r="U11" s="415" t="s">
        <v>536</v>
      </c>
      <c r="V11" s="416"/>
      <c r="W11" s="416"/>
      <c r="X11" s="417"/>
      <c r="Y11" s="165" t="s">
        <v>291</v>
      </c>
      <c r="Z11" s="166" t="b">
        <v>0</v>
      </c>
      <c r="AA11" s="166" t="s">
        <v>270</v>
      </c>
      <c r="AB11" s="166" t="s">
        <v>536</v>
      </c>
      <c r="AC11" s="167">
        <v>3.7</v>
      </c>
      <c r="AD11" s="167">
        <v>2.3</v>
      </c>
      <c r="AE11" s="167">
        <v>3.9</v>
      </c>
      <c r="AF11" s="167">
        <v>4.4</v>
      </c>
      <c r="AG11" s="167">
        <v>2.1</v>
      </c>
      <c r="AH11" s="167">
        <v>3.3</v>
      </c>
      <c r="AI11" s="167">
        <v>6</v>
      </c>
      <c r="AJ11" s="167">
        <v>4.7</v>
      </c>
      <c r="AK11" s="167">
        <v>2</v>
      </c>
      <c r="AL11" s="167">
        <v>5</v>
      </c>
      <c r="AM11" s="167">
        <v>5</v>
      </c>
      <c r="AN11" s="167" t="s">
        <v>104</v>
      </c>
      <c r="AO11" s="167">
        <v>4.8</v>
      </c>
      <c r="AP11" s="167" t="s">
        <v>291</v>
      </c>
      <c r="AQ11" s="168">
        <v>10</v>
      </c>
      <c r="AR11" s="168">
        <v>2</v>
      </c>
      <c r="AS11" s="168">
        <v>10</v>
      </c>
      <c r="AT11" s="169">
        <v>3.9</v>
      </c>
      <c r="AU11" s="170" t="s">
        <v>113</v>
      </c>
      <c r="AV11" s="171" t="s">
        <v>106</v>
      </c>
      <c r="AW11" s="171">
        <v>34</v>
      </c>
      <c r="AX11" s="171" t="s">
        <v>291</v>
      </c>
      <c r="AY11" s="172">
        <v>1.9</v>
      </c>
      <c r="AZ11" s="173" t="s">
        <v>537</v>
      </c>
      <c r="BA11" s="174">
        <v>1.9</v>
      </c>
      <c r="BB11" s="171" t="s">
        <v>291</v>
      </c>
      <c r="BC11" s="171" t="s">
        <v>291</v>
      </c>
      <c r="BD11" s="175" t="s">
        <v>291</v>
      </c>
      <c r="BE11" s="434" t="s">
        <v>538</v>
      </c>
      <c r="BF11" s="435"/>
      <c r="BG11" s="436"/>
    </row>
    <row r="12" spans="1:59" ht="33" customHeight="1" thickBot="1">
      <c r="A12" s="164">
        <v>13</v>
      </c>
      <c r="B12" s="415" t="s">
        <v>195</v>
      </c>
      <c r="C12" s="416"/>
      <c r="D12" s="416"/>
      <c r="E12" s="417"/>
      <c r="F12" s="165" t="s">
        <v>291</v>
      </c>
      <c r="G12" s="166" t="b">
        <v>0</v>
      </c>
      <c r="H12" s="166" t="s">
        <v>539</v>
      </c>
      <c r="I12" s="166" t="s">
        <v>195</v>
      </c>
      <c r="J12" s="167">
        <v>3.7</v>
      </c>
      <c r="K12" s="167">
        <v>5.1</v>
      </c>
      <c r="L12" s="167">
        <v>5.4</v>
      </c>
      <c r="M12" s="167">
        <v>5.5</v>
      </c>
      <c r="N12" s="167">
        <v>7.1</v>
      </c>
      <c r="O12" s="167">
        <v>3.3</v>
      </c>
      <c r="P12" s="167">
        <v>6.1</v>
      </c>
      <c r="Q12" s="167">
        <v>6.1</v>
      </c>
      <c r="R12" s="167">
        <v>4.1</v>
      </c>
      <c r="S12" s="167">
        <v>5.3</v>
      </c>
      <c r="T12" s="164">
        <v>13</v>
      </c>
      <c r="U12" s="415" t="s">
        <v>195</v>
      </c>
      <c r="V12" s="416"/>
      <c r="W12" s="416"/>
      <c r="X12" s="417"/>
      <c r="Y12" s="165" t="s">
        <v>291</v>
      </c>
      <c r="Z12" s="166" t="b">
        <v>0</v>
      </c>
      <c r="AA12" s="166" t="s">
        <v>539</v>
      </c>
      <c r="AB12" s="166" t="s">
        <v>195</v>
      </c>
      <c r="AC12" s="167">
        <v>3.7</v>
      </c>
      <c r="AD12" s="167">
        <v>5.1</v>
      </c>
      <c r="AE12" s="167">
        <v>5.4</v>
      </c>
      <c r="AF12" s="167">
        <v>5.5</v>
      </c>
      <c r="AG12" s="167">
        <v>7.1</v>
      </c>
      <c r="AH12" s="167">
        <v>3.3</v>
      </c>
      <c r="AI12" s="167">
        <v>6.1</v>
      </c>
      <c r="AJ12" s="167">
        <v>6.1</v>
      </c>
      <c r="AK12" s="167">
        <v>4.1</v>
      </c>
      <c r="AL12" s="167">
        <v>5.3</v>
      </c>
      <c r="AM12" s="167">
        <v>5.6</v>
      </c>
      <c r="AN12" s="167" t="s">
        <v>101</v>
      </c>
      <c r="AO12" s="167">
        <v>6.5</v>
      </c>
      <c r="AP12" s="167" t="s">
        <v>291</v>
      </c>
      <c r="AQ12" s="168">
        <v>10</v>
      </c>
      <c r="AR12" s="168">
        <v>9</v>
      </c>
      <c r="AS12" s="168">
        <v>10</v>
      </c>
      <c r="AT12" s="169">
        <v>5.3</v>
      </c>
      <c r="AU12" s="170" t="s">
        <v>105</v>
      </c>
      <c r="AV12" s="171" t="s">
        <v>106</v>
      </c>
      <c r="AW12" s="171">
        <v>30</v>
      </c>
      <c r="AX12" s="171" t="s">
        <v>291</v>
      </c>
      <c r="AY12" s="172">
        <v>5.3</v>
      </c>
      <c r="AZ12" s="173" t="s">
        <v>540</v>
      </c>
      <c r="BA12" s="174">
        <v>5.3</v>
      </c>
      <c r="BB12" s="171" t="s">
        <v>291</v>
      </c>
      <c r="BC12" s="171" t="s">
        <v>291</v>
      </c>
      <c r="BD12" s="175" t="s">
        <v>291</v>
      </c>
      <c r="BE12" s="434" t="s">
        <v>541</v>
      </c>
      <c r="BF12" s="435"/>
      <c r="BG12" s="436"/>
    </row>
    <row r="13" spans="1:59" ht="33" customHeight="1" thickBot="1">
      <c r="A13" s="164">
        <v>14</v>
      </c>
      <c r="B13" s="415" t="s">
        <v>375</v>
      </c>
      <c r="C13" s="416"/>
      <c r="D13" s="416"/>
      <c r="E13" s="417"/>
      <c r="F13" s="165" t="s">
        <v>531</v>
      </c>
      <c r="G13" s="166" t="b">
        <v>0</v>
      </c>
      <c r="H13" s="166" t="s">
        <v>542</v>
      </c>
      <c r="I13" s="166" t="s">
        <v>375</v>
      </c>
      <c r="J13" s="167">
        <v>6.6</v>
      </c>
      <c r="K13" s="167">
        <v>6.9</v>
      </c>
      <c r="L13" s="167">
        <v>5.1</v>
      </c>
      <c r="M13" s="167">
        <v>7</v>
      </c>
      <c r="N13" s="167">
        <v>7.2</v>
      </c>
      <c r="O13" s="167">
        <v>6.4</v>
      </c>
      <c r="P13" s="167">
        <v>7.1</v>
      </c>
      <c r="Q13" s="167">
        <v>7.5</v>
      </c>
      <c r="R13" s="167">
        <v>6.4</v>
      </c>
      <c r="S13" s="167">
        <v>7.3</v>
      </c>
      <c r="T13" s="164">
        <v>14</v>
      </c>
      <c r="U13" s="415" t="s">
        <v>375</v>
      </c>
      <c r="V13" s="416"/>
      <c r="W13" s="416"/>
      <c r="X13" s="417"/>
      <c r="Y13" s="165" t="s">
        <v>531</v>
      </c>
      <c r="Z13" s="166" t="b">
        <v>0</v>
      </c>
      <c r="AA13" s="166" t="s">
        <v>542</v>
      </c>
      <c r="AB13" s="166" t="s">
        <v>375</v>
      </c>
      <c r="AC13" s="167">
        <v>6.6</v>
      </c>
      <c r="AD13" s="167">
        <v>6.9</v>
      </c>
      <c r="AE13" s="167">
        <v>5.1</v>
      </c>
      <c r="AF13" s="167">
        <v>7</v>
      </c>
      <c r="AG13" s="167">
        <v>7.2</v>
      </c>
      <c r="AH13" s="167">
        <v>6.4</v>
      </c>
      <c r="AI13" s="167">
        <v>7.1</v>
      </c>
      <c r="AJ13" s="167">
        <v>7.5</v>
      </c>
      <c r="AK13" s="167">
        <v>6.4</v>
      </c>
      <c r="AL13" s="167">
        <v>7.3</v>
      </c>
      <c r="AM13" s="167">
        <v>7.4</v>
      </c>
      <c r="AN13" s="167" t="s">
        <v>101</v>
      </c>
      <c r="AO13" s="167">
        <v>7.6</v>
      </c>
      <c r="AP13" s="167" t="s">
        <v>291</v>
      </c>
      <c r="AQ13" s="168">
        <v>10</v>
      </c>
      <c r="AR13" s="168">
        <v>9</v>
      </c>
      <c r="AS13" s="168">
        <v>10</v>
      </c>
      <c r="AT13" s="169">
        <v>6.9</v>
      </c>
      <c r="AU13" s="170" t="s">
        <v>102</v>
      </c>
      <c r="AV13" s="171" t="s">
        <v>265</v>
      </c>
      <c r="AW13" s="171">
        <v>12</v>
      </c>
      <c r="AX13" s="171" t="s">
        <v>59</v>
      </c>
      <c r="AY13" s="172">
        <v>9.9</v>
      </c>
      <c r="AZ13" s="173" t="s">
        <v>291</v>
      </c>
      <c r="BA13" s="174">
        <v>9.9</v>
      </c>
      <c r="BB13" s="171" t="s">
        <v>291</v>
      </c>
      <c r="BC13" s="171" t="s">
        <v>291</v>
      </c>
      <c r="BD13" s="175" t="s">
        <v>524</v>
      </c>
      <c r="BE13" s="434" t="s">
        <v>291</v>
      </c>
      <c r="BF13" s="435"/>
      <c r="BG13" s="436"/>
    </row>
    <row r="14" spans="1:59" ht="33" customHeight="1" thickBot="1">
      <c r="A14" s="176">
        <v>15</v>
      </c>
      <c r="B14" s="418" t="s">
        <v>291</v>
      </c>
      <c r="C14" s="419"/>
      <c r="D14" s="419"/>
      <c r="E14" s="420"/>
      <c r="F14" s="177" t="s">
        <v>531</v>
      </c>
      <c r="G14" s="166" t="b">
        <v>0</v>
      </c>
      <c r="H14" s="166" t="s">
        <v>543</v>
      </c>
      <c r="I14" s="166" t="s">
        <v>291</v>
      </c>
      <c r="J14" s="178" t="s">
        <v>291</v>
      </c>
      <c r="K14" s="178" t="s">
        <v>291</v>
      </c>
      <c r="L14" s="178" t="s">
        <v>291</v>
      </c>
      <c r="M14" s="178" t="s">
        <v>291</v>
      </c>
      <c r="N14" s="178" t="s">
        <v>291</v>
      </c>
      <c r="O14" s="178" t="s">
        <v>291</v>
      </c>
      <c r="P14" s="178" t="s">
        <v>291</v>
      </c>
      <c r="Q14" s="178" t="s">
        <v>291</v>
      </c>
      <c r="R14" s="178" t="s">
        <v>291</v>
      </c>
      <c r="S14" s="178" t="s">
        <v>291</v>
      </c>
      <c r="T14" s="176">
        <v>15</v>
      </c>
      <c r="U14" s="418" t="s">
        <v>291</v>
      </c>
      <c r="V14" s="419"/>
      <c r="W14" s="419"/>
      <c r="X14" s="420"/>
      <c r="Y14" s="177" t="s">
        <v>531</v>
      </c>
      <c r="Z14" s="166" t="b">
        <v>0</v>
      </c>
      <c r="AA14" s="166" t="s">
        <v>543</v>
      </c>
      <c r="AB14" s="166" t="s">
        <v>291</v>
      </c>
      <c r="AC14" s="178" t="s">
        <v>291</v>
      </c>
      <c r="AD14" s="178" t="s">
        <v>291</v>
      </c>
      <c r="AE14" s="178" t="s">
        <v>291</v>
      </c>
      <c r="AF14" s="178" t="s">
        <v>291</v>
      </c>
      <c r="AG14" s="178" t="s">
        <v>291</v>
      </c>
      <c r="AH14" s="178" t="s">
        <v>291</v>
      </c>
      <c r="AI14" s="178" t="s">
        <v>291</v>
      </c>
      <c r="AJ14" s="178" t="s">
        <v>291</v>
      </c>
      <c r="AK14" s="178" t="s">
        <v>291</v>
      </c>
      <c r="AL14" s="178" t="s">
        <v>291</v>
      </c>
      <c r="AM14" s="178" t="s">
        <v>291</v>
      </c>
      <c r="AN14" s="178" t="s">
        <v>291</v>
      </c>
      <c r="AO14" s="178" t="s">
        <v>291</v>
      </c>
      <c r="AP14" s="178" t="s">
        <v>291</v>
      </c>
      <c r="AQ14" s="168" t="s">
        <v>291</v>
      </c>
      <c r="AR14" s="168" t="s">
        <v>291</v>
      </c>
      <c r="AS14" s="168" t="s">
        <v>291</v>
      </c>
      <c r="AT14" s="179" t="s">
        <v>291</v>
      </c>
      <c r="AU14" s="170"/>
      <c r="AV14" s="180" t="s">
        <v>291</v>
      </c>
      <c r="AW14" s="171" t="s">
        <v>291</v>
      </c>
      <c r="AX14" s="171" t="s">
        <v>291</v>
      </c>
      <c r="AY14" s="172" t="s">
        <v>291</v>
      </c>
      <c r="AZ14" s="173" t="s">
        <v>291</v>
      </c>
      <c r="BA14" s="181" t="s">
        <v>291</v>
      </c>
      <c r="BB14" s="180" t="s">
        <v>291</v>
      </c>
      <c r="BC14" s="180" t="s">
        <v>291</v>
      </c>
      <c r="BD14" s="182" t="s">
        <v>291</v>
      </c>
      <c r="BE14" s="437" t="s">
        <v>291</v>
      </c>
      <c r="BF14" s="438"/>
      <c r="BG14" s="439"/>
    </row>
    <row r="15" spans="1:59" ht="33" customHeight="1" thickBot="1">
      <c r="A15" s="183">
        <v>16</v>
      </c>
      <c r="B15" s="421" t="s">
        <v>544</v>
      </c>
      <c r="C15" s="422"/>
      <c r="D15" s="422"/>
      <c r="E15" s="423"/>
      <c r="F15" s="184" t="s">
        <v>531</v>
      </c>
      <c r="G15" s="166" t="b">
        <v>0</v>
      </c>
      <c r="H15" s="166" t="s">
        <v>545</v>
      </c>
      <c r="I15" s="166" t="s">
        <v>544</v>
      </c>
      <c r="J15" s="168">
        <v>5.7</v>
      </c>
      <c r="K15" s="168">
        <v>6.2</v>
      </c>
      <c r="L15" s="168">
        <v>7</v>
      </c>
      <c r="M15" s="168">
        <v>6.4</v>
      </c>
      <c r="N15" s="168">
        <v>8.5</v>
      </c>
      <c r="O15" s="168">
        <v>5.6</v>
      </c>
      <c r="P15" s="168">
        <v>7.3</v>
      </c>
      <c r="Q15" s="168">
        <v>7.5</v>
      </c>
      <c r="R15" s="168">
        <v>5.6</v>
      </c>
      <c r="S15" s="168">
        <v>7.4</v>
      </c>
      <c r="T15" s="183">
        <v>16</v>
      </c>
      <c r="U15" s="421" t="s">
        <v>544</v>
      </c>
      <c r="V15" s="422"/>
      <c r="W15" s="422"/>
      <c r="X15" s="423"/>
      <c r="Y15" s="184" t="s">
        <v>531</v>
      </c>
      <c r="Z15" s="166" t="b">
        <v>0</v>
      </c>
      <c r="AA15" s="166" t="s">
        <v>545</v>
      </c>
      <c r="AB15" s="166" t="s">
        <v>544</v>
      </c>
      <c r="AC15" s="168">
        <v>5.7</v>
      </c>
      <c r="AD15" s="168">
        <v>6.2</v>
      </c>
      <c r="AE15" s="168">
        <v>7</v>
      </c>
      <c r="AF15" s="168">
        <v>6.4</v>
      </c>
      <c r="AG15" s="168">
        <v>8.5</v>
      </c>
      <c r="AH15" s="168">
        <v>5.6</v>
      </c>
      <c r="AI15" s="168">
        <v>7.3</v>
      </c>
      <c r="AJ15" s="168">
        <v>7.5</v>
      </c>
      <c r="AK15" s="168">
        <v>5.6</v>
      </c>
      <c r="AL15" s="168">
        <v>7.4</v>
      </c>
      <c r="AM15" s="168">
        <v>7.8</v>
      </c>
      <c r="AN15" s="168" t="s">
        <v>101</v>
      </c>
      <c r="AO15" s="168">
        <v>6.5</v>
      </c>
      <c r="AP15" s="168" t="s">
        <v>291</v>
      </c>
      <c r="AQ15" s="168">
        <v>10</v>
      </c>
      <c r="AR15" s="168">
        <v>9</v>
      </c>
      <c r="AS15" s="168">
        <v>10</v>
      </c>
      <c r="AT15" s="185">
        <v>6.8</v>
      </c>
      <c r="AU15" s="186" t="s">
        <v>102</v>
      </c>
      <c r="AV15" s="187" t="s">
        <v>523</v>
      </c>
      <c r="AW15" s="187">
        <v>16</v>
      </c>
      <c r="AX15" s="187" t="s">
        <v>291</v>
      </c>
      <c r="AY15" s="172">
        <v>8.8</v>
      </c>
      <c r="AZ15" s="173" t="s">
        <v>291</v>
      </c>
      <c r="BA15" s="188">
        <v>8.8</v>
      </c>
      <c r="BB15" s="187" t="s">
        <v>291</v>
      </c>
      <c r="BC15" s="187" t="s">
        <v>291</v>
      </c>
      <c r="BD15" s="189" t="s">
        <v>524</v>
      </c>
      <c r="BE15" s="440" t="s">
        <v>291</v>
      </c>
      <c r="BF15" s="441"/>
      <c r="BG15" s="442"/>
    </row>
    <row r="16" spans="1:59" ht="33" customHeight="1" thickBot="1">
      <c r="A16" s="164">
        <v>17</v>
      </c>
      <c r="B16" s="431" t="s">
        <v>546</v>
      </c>
      <c r="C16" s="432"/>
      <c r="D16" s="432"/>
      <c r="E16" s="433"/>
      <c r="F16" s="165" t="s">
        <v>531</v>
      </c>
      <c r="G16" s="166" t="b">
        <v>0</v>
      </c>
      <c r="H16" s="166" t="s">
        <v>547</v>
      </c>
      <c r="I16" s="166" t="s">
        <v>546</v>
      </c>
      <c r="J16" s="167">
        <v>5.4</v>
      </c>
      <c r="K16" s="167">
        <v>6.4</v>
      </c>
      <c r="L16" s="167">
        <v>6.6</v>
      </c>
      <c r="M16" s="167">
        <v>6.8</v>
      </c>
      <c r="N16" s="167">
        <v>7.5</v>
      </c>
      <c r="O16" s="167">
        <v>6.8</v>
      </c>
      <c r="P16" s="167">
        <v>8</v>
      </c>
      <c r="Q16" s="167">
        <v>7.7</v>
      </c>
      <c r="R16" s="167">
        <v>6.5</v>
      </c>
      <c r="S16" s="167">
        <v>6.5</v>
      </c>
      <c r="T16" s="164">
        <v>17</v>
      </c>
      <c r="U16" s="431" t="s">
        <v>546</v>
      </c>
      <c r="V16" s="432"/>
      <c r="W16" s="432"/>
      <c r="X16" s="433"/>
      <c r="Y16" s="165" t="s">
        <v>531</v>
      </c>
      <c r="Z16" s="166" t="b">
        <v>0</v>
      </c>
      <c r="AA16" s="166" t="s">
        <v>547</v>
      </c>
      <c r="AB16" s="166" t="s">
        <v>546</v>
      </c>
      <c r="AC16" s="167">
        <v>5.4</v>
      </c>
      <c r="AD16" s="167">
        <v>6.4</v>
      </c>
      <c r="AE16" s="167">
        <v>6.6</v>
      </c>
      <c r="AF16" s="167">
        <v>6.8</v>
      </c>
      <c r="AG16" s="167">
        <v>7.5</v>
      </c>
      <c r="AH16" s="167">
        <v>6.8</v>
      </c>
      <c r="AI16" s="167">
        <v>8</v>
      </c>
      <c r="AJ16" s="167">
        <v>7.7</v>
      </c>
      <c r="AK16" s="167">
        <v>6.5</v>
      </c>
      <c r="AL16" s="167">
        <v>6.5</v>
      </c>
      <c r="AM16" s="167">
        <v>8</v>
      </c>
      <c r="AN16" s="167" t="s">
        <v>101</v>
      </c>
      <c r="AO16" s="167">
        <v>7.7</v>
      </c>
      <c r="AP16" s="167" t="s">
        <v>291</v>
      </c>
      <c r="AQ16" s="168">
        <v>10</v>
      </c>
      <c r="AR16" s="168">
        <v>9</v>
      </c>
      <c r="AS16" s="168">
        <v>10</v>
      </c>
      <c r="AT16" s="169">
        <v>7</v>
      </c>
      <c r="AU16" s="170" t="s">
        <v>102</v>
      </c>
      <c r="AV16" s="171" t="s">
        <v>265</v>
      </c>
      <c r="AW16" s="171">
        <v>11</v>
      </c>
      <c r="AX16" s="171" t="s">
        <v>59</v>
      </c>
      <c r="AY16" s="172">
        <v>10</v>
      </c>
      <c r="AZ16" s="173" t="s">
        <v>291</v>
      </c>
      <c r="BA16" s="174">
        <v>10</v>
      </c>
      <c r="BB16" s="171" t="s">
        <v>291</v>
      </c>
      <c r="BC16" s="171" t="s">
        <v>291</v>
      </c>
      <c r="BD16" s="175" t="s">
        <v>524</v>
      </c>
      <c r="BE16" s="434" t="s">
        <v>291</v>
      </c>
      <c r="BF16" s="435"/>
      <c r="BG16" s="436"/>
    </row>
    <row r="17" spans="1:59" ht="33" customHeight="1" thickBot="1">
      <c r="A17" s="164">
        <v>18</v>
      </c>
      <c r="B17" s="431" t="s">
        <v>548</v>
      </c>
      <c r="C17" s="432"/>
      <c r="D17" s="432"/>
      <c r="E17" s="433"/>
      <c r="F17" s="165" t="s">
        <v>531</v>
      </c>
      <c r="G17" s="166" t="b">
        <v>0</v>
      </c>
      <c r="H17" s="166" t="s">
        <v>549</v>
      </c>
      <c r="I17" s="166" t="s">
        <v>548</v>
      </c>
      <c r="J17" s="167">
        <v>5.1</v>
      </c>
      <c r="K17" s="167">
        <v>6</v>
      </c>
      <c r="L17" s="167">
        <v>6.4</v>
      </c>
      <c r="M17" s="167">
        <v>6.2</v>
      </c>
      <c r="N17" s="167">
        <v>6.1</v>
      </c>
      <c r="O17" s="167">
        <v>6.1</v>
      </c>
      <c r="P17" s="167">
        <v>7</v>
      </c>
      <c r="Q17" s="167">
        <v>7.8</v>
      </c>
      <c r="R17" s="167">
        <v>4.7</v>
      </c>
      <c r="S17" s="167">
        <v>7.7</v>
      </c>
      <c r="T17" s="164">
        <v>18</v>
      </c>
      <c r="U17" s="431" t="s">
        <v>548</v>
      </c>
      <c r="V17" s="432"/>
      <c r="W17" s="432"/>
      <c r="X17" s="433"/>
      <c r="Y17" s="165" t="s">
        <v>531</v>
      </c>
      <c r="Z17" s="166" t="b">
        <v>0</v>
      </c>
      <c r="AA17" s="166" t="s">
        <v>549</v>
      </c>
      <c r="AB17" s="166" t="s">
        <v>548</v>
      </c>
      <c r="AC17" s="167">
        <v>5.1</v>
      </c>
      <c r="AD17" s="167">
        <v>6</v>
      </c>
      <c r="AE17" s="167">
        <v>6.4</v>
      </c>
      <c r="AF17" s="167">
        <v>6.2</v>
      </c>
      <c r="AG17" s="167">
        <v>6.1</v>
      </c>
      <c r="AH17" s="167">
        <v>6.1</v>
      </c>
      <c r="AI17" s="167">
        <v>7</v>
      </c>
      <c r="AJ17" s="167">
        <v>7.8</v>
      </c>
      <c r="AK17" s="167">
        <v>4.7</v>
      </c>
      <c r="AL17" s="167">
        <v>7.7</v>
      </c>
      <c r="AM17" s="167">
        <v>7.1</v>
      </c>
      <c r="AN17" s="167" t="s">
        <v>101</v>
      </c>
      <c r="AO17" s="167">
        <v>7.7</v>
      </c>
      <c r="AP17" s="167" t="s">
        <v>291</v>
      </c>
      <c r="AQ17" s="168">
        <v>10</v>
      </c>
      <c r="AR17" s="168">
        <v>9</v>
      </c>
      <c r="AS17" s="168">
        <v>10</v>
      </c>
      <c r="AT17" s="169">
        <v>6.5</v>
      </c>
      <c r="AU17" s="170" t="s">
        <v>102</v>
      </c>
      <c r="AV17" s="171" t="s">
        <v>523</v>
      </c>
      <c r="AW17" s="171">
        <v>18</v>
      </c>
      <c r="AX17" s="171" t="s">
        <v>291</v>
      </c>
      <c r="AY17" s="172">
        <v>8.5</v>
      </c>
      <c r="AZ17" s="173" t="s">
        <v>291</v>
      </c>
      <c r="BA17" s="174">
        <v>8.5</v>
      </c>
      <c r="BB17" s="171" t="s">
        <v>291</v>
      </c>
      <c r="BC17" s="171" t="s">
        <v>291</v>
      </c>
      <c r="BD17" s="175" t="s">
        <v>524</v>
      </c>
      <c r="BE17" s="434" t="s">
        <v>291</v>
      </c>
      <c r="BF17" s="435"/>
      <c r="BG17" s="436"/>
    </row>
    <row r="18" spans="1:59" ht="33" customHeight="1" thickBot="1">
      <c r="A18" s="164">
        <v>19</v>
      </c>
      <c r="B18" s="431" t="s">
        <v>550</v>
      </c>
      <c r="C18" s="432"/>
      <c r="D18" s="432"/>
      <c r="E18" s="433"/>
      <c r="F18" s="165" t="s">
        <v>531</v>
      </c>
      <c r="G18" s="166" t="b">
        <v>0</v>
      </c>
      <c r="H18" s="166" t="s">
        <v>551</v>
      </c>
      <c r="I18" s="166" t="s">
        <v>550</v>
      </c>
      <c r="J18" s="167">
        <v>6.6</v>
      </c>
      <c r="K18" s="167">
        <v>7.1</v>
      </c>
      <c r="L18" s="167">
        <v>7.2</v>
      </c>
      <c r="M18" s="167">
        <v>7.7</v>
      </c>
      <c r="N18" s="167">
        <v>7.4</v>
      </c>
      <c r="O18" s="167">
        <v>7.2</v>
      </c>
      <c r="P18" s="167">
        <v>7.3</v>
      </c>
      <c r="Q18" s="167">
        <v>7.1</v>
      </c>
      <c r="R18" s="167">
        <v>6.4</v>
      </c>
      <c r="S18" s="167">
        <v>7.8</v>
      </c>
      <c r="T18" s="164">
        <v>19</v>
      </c>
      <c r="U18" s="431" t="s">
        <v>550</v>
      </c>
      <c r="V18" s="432"/>
      <c r="W18" s="432"/>
      <c r="X18" s="433"/>
      <c r="Y18" s="165" t="s">
        <v>531</v>
      </c>
      <c r="Z18" s="166" t="b">
        <v>0</v>
      </c>
      <c r="AA18" s="166" t="s">
        <v>551</v>
      </c>
      <c r="AB18" s="166" t="s">
        <v>550</v>
      </c>
      <c r="AC18" s="167">
        <v>6.6</v>
      </c>
      <c r="AD18" s="167">
        <v>7.1</v>
      </c>
      <c r="AE18" s="167">
        <v>7.2</v>
      </c>
      <c r="AF18" s="167">
        <v>7.7</v>
      </c>
      <c r="AG18" s="167">
        <v>7.4</v>
      </c>
      <c r="AH18" s="167">
        <v>7.2</v>
      </c>
      <c r="AI18" s="167">
        <v>7.3</v>
      </c>
      <c r="AJ18" s="167">
        <v>7.1</v>
      </c>
      <c r="AK18" s="167">
        <v>6.4</v>
      </c>
      <c r="AL18" s="167">
        <v>7.8</v>
      </c>
      <c r="AM18" s="167">
        <v>8.3</v>
      </c>
      <c r="AN18" s="167" t="s">
        <v>101</v>
      </c>
      <c r="AO18" s="167">
        <v>7.7</v>
      </c>
      <c r="AP18" s="167" t="s">
        <v>291</v>
      </c>
      <c r="AQ18" s="168">
        <v>10</v>
      </c>
      <c r="AR18" s="168">
        <v>9</v>
      </c>
      <c r="AS18" s="168">
        <v>10</v>
      </c>
      <c r="AT18" s="169">
        <v>7.3</v>
      </c>
      <c r="AU18" s="170" t="s">
        <v>102</v>
      </c>
      <c r="AV18" s="171" t="s">
        <v>265</v>
      </c>
      <c r="AW18" s="171">
        <v>6</v>
      </c>
      <c r="AX18" s="171" t="s">
        <v>59</v>
      </c>
      <c r="AY18" s="172">
        <v>10.3</v>
      </c>
      <c r="AZ18" s="173" t="s">
        <v>291</v>
      </c>
      <c r="BA18" s="174">
        <v>10.3</v>
      </c>
      <c r="BB18" s="171" t="s">
        <v>291</v>
      </c>
      <c r="BC18" s="171" t="s">
        <v>291</v>
      </c>
      <c r="BD18" s="175" t="s">
        <v>524</v>
      </c>
      <c r="BE18" s="434" t="s">
        <v>291</v>
      </c>
      <c r="BF18" s="435"/>
      <c r="BG18" s="436"/>
    </row>
    <row r="19" spans="1:59" ht="33" customHeight="1" thickBot="1">
      <c r="A19" s="176">
        <v>20</v>
      </c>
      <c r="B19" s="425" t="s">
        <v>552</v>
      </c>
      <c r="C19" s="426"/>
      <c r="D19" s="426"/>
      <c r="E19" s="427"/>
      <c r="F19" s="177" t="s">
        <v>531</v>
      </c>
      <c r="G19" s="166" t="b">
        <v>0</v>
      </c>
      <c r="H19" s="166" t="s">
        <v>553</v>
      </c>
      <c r="I19" s="166" t="s">
        <v>552</v>
      </c>
      <c r="J19" s="178">
        <v>3.5</v>
      </c>
      <c r="K19" s="178">
        <v>5.3</v>
      </c>
      <c r="L19" s="178">
        <v>5.6</v>
      </c>
      <c r="M19" s="178">
        <v>6.8</v>
      </c>
      <c r="N19" s="178">
        <v>6.9</v>
      </c>
      <c r="O19" s="178">
        <v>7.6</v>
      </c>
      <c r="P19" s="178">
        <v>7.6</v>
      </c>
      <c r="Q19" s="178">
        <v>7.7</v>
      </c>
      <c r="R19" s="178">
        <v>5.9</v>
      </c>
      <c r="S19" s="178">
        <v>8</v>
      </c>
      <c r="T19" s="176">
        <v>20</v>
      </c>
      <c r="U19" s="425" t="s">
        <v>552</v>
      </c>
      <c r="V19" s="426"/>
      <c r="W19" s="426"/>
      <c r="X19" s="427"/>
      <c r="Y19" s="177" t="s">
        <v>531</v>
      </c>
      <c r="Z19" s="166" t="b">
        <v>0</v>
      </c>
      <c r="AA19" s="166" t="s">
        <v>553</v>
      </c>
      <c r="AB19" s="166" t="s">
        <v>552</v>
      </c>
      <c r="AC19" s="178">
        <v>3.5</v>
      </c>
      <c r="AD19" s="178">
        <v>5.3</v>
      </c>
      <c r="AE19" s="178">
        <v>5.6</v>
      </c>
      <c r="AF19" s="178">
        <v>6.8</v>
      </c>
      <c r="AG19" s="178">
        <v>6.9</v>
      </c>
      <c r="AH19" s="178">
        <v>7.6</v>
      </c>
      <c r="AI19" s="178">
        <v>7.6</v>
      </c>
      <c r="AJ19" s="178">
        <v>7.7</v>
      </c>
      <c r="AK19" s="178">
        <v>5.9</v>
      </c>
      <c r="AL19" s="178">
        <v>8</v>
      </c>
      <c r="AM19" s="178">
        <v>7.9</v>
      </c>
      <c r="AN19" s="178" t="s">
        <v>101</v>
      </c>
      <c r="AO19" s="178">
        <v>7.5</v>
      </c>
      <c r="AP19" s="178" t="s">
        <v>291</v>
      </c>
      <c r="AQ19" s="168">
        <v>10</v>
      </c>
      <c r="AR19" s="168">
        <v>9</v>
      </c>
      <c r="AS19" s="168">
        <v>10</v>
      </c>
      <c r="AT19" s="179">
        <v>6.7</v>
      </c>
      <c r="AU19" s="170" t="s">
        <v>105</v>
      </c>
      <c r="AV19" s="180" t="s">
        <v>523</v>
      </c>
      <c r="AW19" s="171">
        <v>26</v>
      </c>
      <c r="AX19" s="171" t="s">
        <v>291</v>
      </c>
      <c r="AY19" s="172">
        <v>7.7</v>
      </c>
      <c r="AZ19" s="173" t="s">
        <v>291</v>
      </c>
      <c r="BA19" s="181">
        <v>7.7</v>
      </c>
      <c r="BB19" s="180" t="s">
        <v>291</v>
      </c>
      <c r="BC19" s="180" t="s">
        <v>291</v>
      </c>
      <c r="BD19" s="182" t="s">
        <v>524</v>
      </c>
      <c r="BE19" s="437" t="s">
        <v>291</v>
      </c>
      <c r="BF19" s="438"/>
      <c r="BG19" s="439"/>
    </row>
    <row r="20" spans="1:59" ht="33" customHeight="1" thickBot="1">
      <c r="A20" s="183">
        <v>21</v>
      </c>
      <c r="B20" s="428" t="s">
        <v>554</v>
      </c>
      <c r="C20" s="429"/>
      <c r="D20" s="429"/>
      <c r="E20" s="430"/>
      <c r="F20" s="184" t="s">
        <v>531</v>
      </c>
      <c r="G20" s="166" t="b">
        <v>0</v>
      </c>
      <c r="H20" s="166" t="s">
        <v>555</v>
      </c>
      <c r="I20" s="166" t="s">
        <v>554</v>
      </c>
      <c r="J20" s="168">
        <v>8.3</v>
      </c>
      <c r="K20" s="168">
        <v>7.4</v>
      </c>
      <c r="L20" s="168">
        <v>6.7</v>
      </c>
      <c r="M20" s="168">
        <v>7.4</v>
      </c>
      <c r="N20" s="168">
        <v>7.3</v>
      </c>
      <c r="O20" s="168">
        <v>8</v>
      </c>
      <c r="P20" s="168">
        <v>8.9</v>
      </c>
      <c r="Q20" s="168">
        <v>7.6</v>
      </c>
      <c r="R20" s="168">
        <v>7.1</v>
      </c>
      <c r="S20" s="168">
        <v>7.7</v>
      </c>
      <c r="T20" s="183">
        <v>21</v>
      </c>
      <c r="U20" s="428" t="s">
        <v>554</v>
      </c>
      <c r="V20" s="429"/>
      <c r="W20" s="429"/>
      <c r="X20" s="430"/>
      <c r="Y20" s="184" t="s">
        <v>531</v>
      </c>
      <c r="Z20" s="166" t="b">
        <v>0</v>
      </c>
      <c r="AA20" s="166" t="s">
        <v>555</v>
      </c>
      <c r="AB20" s="166" t="s">
        <v>554</v>
      </c>
      <c r="AC20" s="168">
        <v>8.3</v>
      </c>
      <c r="AD20" s="168">
        <v>7.4</v>
      </c>
      <c r="AE20" s="168">
        <v>6.7</v>
      </c>
      <c r="AF20" s="168">
        <v>7.4</v>
      </c>
      <c r="AG20" s="168">
        <v>7.3</v>
      </c>
      <c r="AH20" s="168">
        <v>8</v>
      </c>
      <c r="AI20" s="168">
        <v>8.9</v>
      </c>
      <c r="AJ20" s="168">
        <v>7.6</v>
      </c>
      <c r="AK20" s="168">
        <v>7.1</v>
      </c>
      <c r="AL20" s="168">
        <v>7.7</v>
      </c>
      <c r="AM20" s="168">
        <v>8.4</v>
      </c>
      <c r="AN20" s="168" t="s">
        <v>101</v>
      </c>
      <c r="AO20" s="168">
        <v>7.2</v>
      </c>
      <c r="AP20" s="168" t="s">
        <v>291</v>
      </c>
      <c r="AQ20" s="168">
        <v>10</v>
      </c>
      <c r="AR20" s="168">
        <v>9</v>
      </c>
      <c r="AS20" s="168">
        <v>10</v>
      </c>
      <c r="AT20" s="185">
        <v>7.7</v>
      </c>
      <c r="AU20" s="186" t="s">
        <v>102</v>
      </c>
      <c r="AV20" s="187" t="s">
        <v>265</v>
      </c>
      <c r="AW20" s="187">
        <v>2</v>
      </c>
      <c r="AX20" s="187" t="s">
        <v>59</v>
      </c>
      <c r="AY20" s="172">
        <v>10.7</v>
      </c>
      <c r="AZ20" s="173" t="s">
        <v>291</v>
      </c>
      <c r="BA20" s="188">
        <v>10.7</v>
      </c>
      <c r="BB20" s="187" t="s">
        <v>291</v>
      </c>
      <c r="BC20" s="187" t="s">
        <v>291</v>
      </c>
      <c r="BD20" s="189" t="s">
        <v>524</v>
      </c>
      <c r="BE20" s="440" t="s">
        <v>291</v>
      </c>
      <c r="BF20" s="441"/>
      <c r="BG20" s="442"/>
    </row>
    <row r="21" spans="1:59" ht="33" customHeight="1" thickBot="1">
      <c r="A21" s="164">
        <v>22</v>
      </c>
      <c r="B21" s="415" t="s">
        <v>556</v>
      </c>
      <c r="C21" s="416"/>
      <c r="D21" s="416"/>
      <c r="E21" s="417"/>
      <c r="F21" s="165" t="s">
        <v>291</v>
      </c>
      <c r="G21" s="166" t="b">
        <v>0</v>
      </c>
      <c r="H21" s="166" t="s">
        <v>308</v>
      </c>
      <c r="I21" s="166" t="s">
        <v>556</v>
      </c>
      <c r="J21" s="167">
        <v>4.2</v>
      </c>
      <c r="K21" s="167">
        <v>4.5</v>
      </c>
      <c r="L21" s="167">
        <v>4.3</v>
      </c>
      <c r="M21" s="167">
        <v>4.9</v>
      </c>
      <c r="N21" s="167">
        <v>5.3</v>
      </c>
      <c r="O21" s="167">
        <v>5.1</v>
      </c>
      <c r="P21" s="167">
        <v>6</v>
      </c>
      <c r="Q21" s="167">
        <v>6.5</v>
      </c>
      <c r="R21" s="167">
        <v>2.4</v>
      </c>
      <c r="S21" s="167">
        <v>5.4</v>
      </c>
      <c r="T21" s="164">
        <v>22</v>
      </c>
      <c r="U21" s="415" t="s">
        <v>556</v>
      </c>
      <c r="V21" s="416"/>
      <c r="W21" s="416"/>
      <c r="X21" s="417"/>
      <c r="Y21" s="165" t="s">
        <v>291</v>
      </c>
      <c r="Z21" s="166" t="b">
        <v>0</v>
      </c>
      <c r="AA21" s="166" t="s">
        <v>308</v>
      </c>
      <c r="AB21" s="166" t="s">
        <v>556</v>
      </c>
      <c r="AC21" s="167">
        <v>4.2</v>
      </c>
      <c r="AD21" s="167">
        <v>4.5</v>
      </c>
      <c r="AE21" s="167">
        <v>4.3</v>
      </c>
      <c r="AF21" s="167">
        <v>4.9</v>
      </c>
      <c r="AG21" s="167">
        <v>5.3</v>
      </c>
      <c r="AH21" s="167">
        <v>5.1</v>
      </c>
      <c r="AI21" s="167">
        <v>6</v>
      </c>
      <c r="AJ21" s="167">
        <v>6.5</v>
      </c>
      <c r="AK21" s="167">
        <v>2.4</v>
      </c>
      <c r="AL21" s="167">
        <v>5.4</v>
      </c>
      <c r="AM21" s="167">
        <v>5.9</v>
      </c>
      <c r="AN21" s="167" t="s">
        <v>104</v>
      </c>
      <c r="AO21" s="167">
        <v>6.4</v>
      </c>
      <c r="AP21" s="167" t="s">
        <v>291</v>
      </c>
      <c r="AQ21" s="168">
        <v>10</v>
      </c>
      <c r="AR21" s="168">
        <v>2</v>
      </c>
      <c r="AS21" s="168">
        <v>10</v>
      </c>
      <c r="AT21" s="169">
        <v>5.1</v>
      </c>
      <c r="AU21" s="170" t="s">
        <v>48</v>
      </c>
      <c r="AV21" s="171" t="s">
        <v>106</v>
      </c>
      <c r="AW21" s="171">
        <v>31</v>
      </c>
      <c r="AX21" s="171" t="s">
        <v>291</v>
      </c>
      <c r="AY21" s="172">
        <v>4.1</v>
      </c>
      <c r="AZ21" s="173" t="s">
        <v>557</v>
      </c>
      <c r="BA21" s="174">
        <v>4.1</v>
      </c>
      <c r="BB21" s="171" t="s">
        <v>291</v>
      </c>
      <c r="BC21" s="171" t="s">
        <v>291</v>
      </c>
      <c r="BD21" s="175" t="s">
        <v>291</v>
      </c>
      <c r="BE21" s="434" t="s">
        <v>558</v>
      </c>
      <c r="BF21" s="435"/>
      <c r="BG21" s="436"/>
    </row>
    <row r="22" spans="1:59" ht="33" customHeight="1" thickBot="1">
      <c r="A22" s="164">
        <v>23</v>
      </c>
      <c r="B22" s="415" t="s">
        <v>559</v>
      </c>
      <c r="C22" s="416"/>
      <c r="D22" s="416"/>
      <c r="E22" s="417"/>
      <c r="F22" s="165" t="s">
        <v>531</v>
      </c>
      <c r="G22" s="166" t="b">
        <v>0</v>
      </c>
      <c r="H22" s="166" t="s">
        <v>560</v>
      </c>
      <c r="I22" s="166" t="s">
        <v>559</v>
      </c>
      <c r="J22" s="167">
        <v>5.3</v>
      </c>
      <c r="K22" s="167">
        <v>6.4</v>
      </c>
      <c r="L22" s="167">
        <v>7.2</v>
      </c>
      <c r="M22" s="167">
        <v>6.5</v>
      </c>
      <c r="N22" s="167">
        <v>8.6</v>
      </c>
      <c r="O22" s="167">
        <v>7.4</v>
      </c>
      <c r="P22" s="167">
        <v>7.6</v>
      </c>
      <c r="Q22" s="167">
        <v>7.4</v>
      </c>
      <c r="R22" s="167">
        <v>5.9</v>
      </c>
      <c r="S22" s="167">
        <v>8.1</v>
      </c>
      <c r="T22" s="164">
        <v>23</v>
      </c>
      <c r="U22" s="415" t="s">
        <v>559</v>
      </c>
      <c r="V22" s="416"/>
      <c r="W22" s="416"/>
      <c r="X22" s="417"/>
      <c r="Y22" s="165" t="s">
        <v>531</v>
      </c>
      <c r="Z22" s="166" t="b">
        <v>0</v>
      </c>
      <c r="AA22" s="166" t="s">
        <v>560</v>
      </c>
      <c r="AB22" s="166" t="s">
        <v>559</v>
      </c>
      <c r="AC22" s="167">
        <v>5.3</v>
      </c>
      <c r="AD22" s="167">
        <v>6.4</v>
      </c>
      <c r="AE22" s="167">
        <v>7.2</v>
      </c>
      <c r="AF22" s="167">
        <v>6.5</v>
      </c>
      <c r="AG22" s="167">
        <v>8.6</v>
      </c>
      <c r="AH22" s="167">
        <v>7.4</v>
      </c>
      <c r="AI22" s="167">
        <v>7.6</v>
      </c>
      <c r="AJ22" s="167">
        <v>7.4</v>
      </c>
      <c r="AK22" s="167">
        <v>5.9</v>
      </c>
      <c r="AL22" s="167">
        <v>8.1</v>
      </c>
      <c r="AM22" s="167">
        <v>7.6</v>
      </c>
      <c r="AN22" s="167" t="s">
        <v>101</v>
      </c>
      <c r="AO22" s="167">
        <v>7.2</v>
      </c>
      <c r="AP22" s="167" t="s">
        <v>291</v>
      </c>
      <c r="AQ22" s="168">
        <v>10</v>
      </c>
      <c r="AR22" s="168">
        <v>9</v>
      </c>
      <c r="AS22" s="168">
        <v>10</v>
      </c>
      <c r="AT22" s="169">
        <v>7.1</v>
      </c>
      <c r="AU22" s="170" t="s">
        <v>102</v>
      </c>
      <c r="AV22" s="171" t="s">
        <v>265</v>
      </c>
      <c r="AW22" s="171">
        <v>10</v>
      </c>
      <c r="AX22" s="171" t="s">
        <v>59</v>
      </c>
      <c r="AY22" s="172">
        <v>10.1</v>
      </c>
      <c r="AZ22" s="173" t="s">
        <v>291</v>
      </c>
      <c r="BA22" s="174">
        <v>10.1</v>
      </c>
      <c r="BB22" s="171" t="s">
        <v>291</v>
      </c>
      <c r="BC22" s="171" t="s">
        <v>291</v>
      </c>
      <c r="BD22" s="175" t="s">
        <v>524</v>
      </c>
      <c r="BE22" s="434" t="s">
        <v>291</v>
      </c>
      <c r="BF22" s="435"/>
      <c r="BG22" s="436"/>
    </row>
    <row r="23" spans="1:59" ht="33" customHeight="1" thickBot="1">
      <c r="A23" s="164">
        <v>24</v>
      </c>
      <c r="B23" s="415" t="s">
        <v>561</v>
      </c>
      <c r="C23" s="416"/>
      <c r="D23" s="416"/>
      <c r="E23" s="417"/>
      <c r="F23" s="165" t="s">
        <v>291</v>
      </c>
      <c r="G23" s="166" t="b">
        <v>0</v>
      </c>
      <c r="H23" s="166" t="s">
        <v>562</v>
      </c>
      <c r="I23" s="166" t="s">
        <v>561</v>
      </c>
      <c r="J23" s="167">
        <v>4.3</v>
      </c>
      <c r="K23" s="167">
        <v>5.6</v>
      </c>
      <c r="L23" s="167">
        <v>4.3</v>
      </c>
      <c r="M23" s="167">
        <v>6.3</v>
      </c>
      <c r="N23" s="167">
        <v>7.2</v>
      </c>
      <c r="O23" s="167">
        <v>4.9</v>
      </c>
      <c r="P23" s="167">
        <v>6</v>
      </c>
      <c r="Q23" s="167">
        <v>7.1</v>
      </c>
      <c r="R23" s="167">
        <v>4.5</v>
      </c>
      <c r="S23" s="167">
        <v>6.9</v>
      </c>
      <c r="T23" s="164">
        <v>24</v>
      </c>
      <c r="U23" s="415" t="s">
        <v>561</v>
      </c>
      <c r="V23" s="416"/>
      <c r="W23" s="416"/>
      <c r="X23" s="417"/>
      <c r="Y23" s="165" t="s">
        <v>291</v>
      </c>
      <c r="Z23" s="166" t="b">
        <v>0</v>
      </c>
      <c r="AA23" s="166" t="s">
        <v>562</v>
      </c>
      <c r="AB23" s="166" t="s">
        <v>561</v>
      </c>
      <c r="AC23" s="167">
        <v>4.3</v>
      </c>
      <c r="AD23" s="167">
        <v>5.6</v>
      </c>
      <c r="AE23" s="167">
        <v>4.3</v>
      </c>
      <c r="AF23" s="167">
        <v>6.3</v>
      </c>
      <c r="AG23" s="167">
        <v>7.2</v>
      </c>
      <c r="AH23" s="167">
        <v>4.9</v>
      </c>
      <c r="AI23" s="167">
        <v>6</v>
      </c>
      <c r="AJ23" s="167">
        <v>7.1</v>
      </c>
      <c r="AK23" s="167">
        <v>4.5</v>
      </c>
      <c r="AL23" s="167">
        <v>6.9</v>
      </c>
      <c r="AM23" s="167">
        <v>7.1</v>
      </c>
      <c r="AN23" s="167" t="s">
        <v>101</v>
      </c>
      <c r="AO23" s="167">
        <v>6.3</v>
      </c>
      <c r="AP23" s="167" t="s">
        <v>291</v>
      </c>
      <c r="AQ23" s="168">
        <v>10</v>
      </c>
      <c r="AR23" s="168">
        <v>9</v>
      </c>
      <c r="AS23" s="168">
        <v>10</v>
      </c>
      <c r="AT23" s="169">
        <v>5.9</v>
      </c>
      <c r="AU23" s="170" t="s">
        <v>105</v>
      </c>
      <c r="AV23" s="171" t="s">
        <v>106</v>
      </c>
      <c r="AW23" s="171">
        <v>28</v>
      </c>
      <c r="AX23" s="171" t="s">
        <v>291</v>
      </c>
      <c r="AY23" s="172">
        <v>5.9</v>
      </c>
      <c r="AZ23" s="173" t="s">
        <v>291</v>
      </c>
      <c r="BA23" s="174">
        <v>5.9</v>
      </c>
      <c r="BB23" s="171" t="s">
        <v>291</v>
      </c>
      <c r="BC23" s="171" t="s">
        <v>291</v>
      </c>
      <c r="BD23" s="175" t="s">
        <v>291</v>
      </c>
      <c r="BE23" s="434" t="s">
        <v>520</v>
      </c>
      <c r="BF23" s="435"/>
      <c r="BG23" s="436"/>
    </row>
    <row r="24" spans="1:59" ht="33" customHeight="1" thickBot="1">
      <c r="A24" s="176">
        <v>25</v>
      </c>
      <c r="B24" s="418" t="s">
        <v>563</v>
      </c>
      <c r="C24" s="419"/>
      <c r="D24" s="419"/>
      <c r="E24" s="420"/>
      <c r="F24" s="177" t="s">
        <v>531</v>
      </c>
      <c r="G24" s="166" t="b">
        <v>0</v>
      </c>
      <c r="H24" s="166" t="s">
        <v>564</v>
      </c>
      <c r="I24" s="166" t="s">
        <v>563</v>
      </c>
      <c r="J24" s="178">
        <v>5.3</v>
      </c>
      <c r="K24" s="178">
        <v>5.4</v>
      </c>
      <c r="L24" s="178">
        <v>6.7</v>
      </c>
      <c r="M24" s="178">
        <v>7.1</v>
      </c>
      <c r="N24" s="178">
        <v>8.1</v>
      </c>
      <c r="O24" s="178">
        <v>6.6</v>
      </c>
      <c r="P24" s="178">
        <v>8</v>
      </c>
      <c r="Q24" s="178">
        <v>7.3</v>
      </c>
      <c r="R24" s="178">
        <v>6.3</v>
      </c>
      <c r="S24" s="178">
        <v>7.7</v>
      </c>
      <c r="T24" s="176">
        <v>25</v>
      </c>
      <c r="U24" s="418" t="s">
        <v>563</v>
      </c>
      <c r="V24" s="419"/>
      <c r="W24" s="419"/>
      <c r="X24" s="420"/>
      <c r="Y24" s="177" t="s">
        <v>531</v>
      </c>
      <c r="Z24" s="166" t="b">
        <v>0</v>
      </c>
      <c r="AA24" s="166" t="s">
        <v>564</v>
      </c>
      <c r="AB24" s="166" t="s">
        <v>563</v>
      </c>
      <c r="AC24" s="178">
        <v>5.3</v>
      </c>
      <c r="AD24" s="178">
        <v>5.4</v>
      </c>
      <c r="AE24" s="178">
        <v>6.7</v>
      </c>
      <c r="AF24" s="178">
        <v>7.1</v>
      </c>
      <c r="AG24" s="178">
        <v>8.1</v>
      </c>
      <c r="AH24" s="178">
        <v>6.6</v>
      </c>
      <c r="AI24" s="178">
        <v>8</v>
      </c>
      <c r="AJ24" s="178">
        <v>7.3</v>
      </c>
      <c r="AK24" s="178">
        <v>6.3</v>
      </c>
      <c r="AL24" s="178">
        <v>7.7</v>
      </c>
      <c r="AM24" s="178">
        <v>7.7</v>
      </c>
      <c r="AN24" s="178" t="s">
        <v>101</v>
      </c>
      <c r="AO24" s="178">
        <v>6.1</v>
      </c>
      <c r="AP24" s="178" t="s">
        <v>291</v>
      </c>
      <c r="AQ24" s="168">
        <v>10</v>
      </c>
      <c r="AR24" s="168">
        <v>9</v>
      </c>
      <c r="AS24" s="168">
        <v>10</v>
      </c>
      <c r="AT24" s="179">
        <v>6.9</v>
      </c>
      <c r="AU24" s="170" t="s">
        <v>102</v>
      </c>
      <c r="AV24" s="180" t="s">
        <v>265</v>
      </c>
      <c r="AW24" s="171">
        <v>12</v>
      </c>
      <c r="AX24" s="171" t="s">
        <v>59</v>
      </c>
      <c r="AY24" s="172">
        <v>9.9</v>
      </c>
      <c r="AZ24" s="173" t="s">
        <v>291</v>
      </c>
      <c r="BA24" s="181">
        <v>9.9</v>
      </c>
      <c r="BB24" s="180" t="s">
        <v>291</v>
      </c>
      <c r="BC24" s="180" t="s">
        <v>291</v>
      </c>
      <c r="BD24" s="182" t="s">
        <v>524</v>
      </c>
      <c r="BE24" s="437" t="s">
        <v>291</v>
      </c>
      <c r="BF24" s="438"/>
      <c r="BG24" s="439"/>
    </row>
    <row r="25" spans="1:59" ht="33" customHeight="1" thickBot="1">
      <c r="A25" s="183">
        <v>26</v>
      </c>
      <c r="B25" s="421" t="s">
        <v>565</v>
      </c>
      <c r="C25" s="422"/>
      <c r="D25" s="422"/>
      <c r="E25" s="423"/>
      <c r="F25" s="184" t="s">
        <v>291</v>
      </c>
      <c r="G25" s="166" t="b">
        <v>0</v>
      </c>
      <c r="H25" s="166" t="s">
        <v>566</v>
      </c>
      <c r="I25" s="166" t="s">
        <v>565</v>
      </c>
      <c r="J25" s="168">
        <v>5.8</v>
      </c>
      <c r="K25" s="168">
        <v>5.9</v>
      </c>
      <c r="L25" s="168">
        <v>6.3</v>
      </c>
      <c r="M25" s="168">
        <v>7.2</v>
      </c>
      <c r="N25" s="168">
        <v>7.1</v>
      </c>
      <c r="O25" s="168">
        <v>5.6</v>
      </c>
      <c r="P25" s="168">
        <v>7.8</v>
      </c>
      <c r="Q25" s="168">
        <v>6.5</v>
      </c>
      <c r="R25" s="168">
        <v>6.3</v>
      </c>
      <c r="S25" s="168">
        <v>5.4</v>
      </c>
      <c r="T25" s="183">
        <v>26</v>
      </c>
      <c r="U25" s="421" t="s">
        <v>565</v>
      </c>
      <c r="V25" s="422"/>
      <c r="W25" s="422"/>
      <c r="X25" s="423"/>
      <c r="Y25" s="184" t="s">
        <v>291</v>
      </c>
      <c r="Z25" s="166" t="b">
        <v>0</v>
      </c>
      <c r="AA25" s="166" t="s">
        <v>566</v>
      </c>
      <c r="AB25" s="166" t="s">
        <v>565</v>
      </c>
      <c r="AC25" s="168">
        <v>5.8</v>
      </c>
      <c r="AD25" s="168">
        <v>5.9</v>
      </c>
      <c r="AE25" s="168">
        <v>6.3</v>
      </c>
      <c r="AF25" s="168">
        <v>7.2</v>
      </c>
      <c r="AG25" s="168">
        <v>7.1</v>
      </c>
      <c r="AH25" s="168">
        <v>5.6</v>
      </c>
      <c r="AI25" s="168">
        <v>7.8</v>
      </c>
      <c r="AJ25" s="168">
        <v>6.5</v>
      </c>
      <c r="AK25" s="168">
        <v>6.3</v>
      </c>
      <c r="AL25" s="168">
        <v>5.4</v>
      </c>
      <c r="AM25" s="168">
        <v>7.2</v>
      </c>
      <c r="AN25" s="168" t="s">
        <v>101</v>
      </c>
      <c r="AO25" s="168">
        <v>7.5</v>
      </c>
      <c r="AP25" s="168" t="s">
        <v>291</v>
      </c>
      <c r="AQ25" s="168">
        <v>10</v>
      </c>
      <c r="AR25" s="168">
        <v>9</v>
      </c>
      <c r="AS25" s="168">
        <v>10</v>
      </c>
      <c r="AT25" s="185">
        <v>6.6</v>
      </c>
      <c r="AU25" s="186" t="s">
        <v>102</v>
      </c>
      <c r="AV25" s="187" t="s">
        <v>523</v>
      </c>
      <c r="AW25" s="187">
        <v>17</v>
      </c>
      <c r="AX25" s="187" t="s">
        <v>291</v>
      </c>
      <c r="AY25" s="172">
        <v>8.6</v>
      </c>
      <c r="AZ25" s="173" t="s">
        <v>291</v>
      </c>
      <c r="BA25" s="188">
        <v>8.6</v>
      </c>
      <c r="BB25" s="187" t="s">
        <v>291</v>
      </c>
      <c r="BC25" s="187" t="s">
        <v>291</v>
      </c>
      <c r="BD25" s="189" t="s">
        <v>524</v>
      </c>
      <c r="BE25" s="440" t="s">
        <v>291</v>
      </c>
      <c r="BF25" s="441"/>
      <c r="BG25" s="442"/>
    </row>
    <row r="26" spans="1:59" ht="33" customHeight="1" thickBot="1">
      <c r="A26" s="164">
        <v>27</v>
      </c>
      <c r="B26" s="431" t="s">
        <v>567</v>
      </c>
      <c r="C26" s="432"/>
      <c r="D26" s="432"/>
      <c r="E26" s="433"/>
      <c r="F26" s="165" t="s">
        <v>531</v>
      </c>
      <c r="G26" s="166" t="b">
        <v>0</v>
      </c>
      <c r="H26" s="166" t="s">
        <v>568</v>
      </c>
      <c r="I26" s="166" t="s">
        <v>567</v>
      </c>
      <c r="J26" s="167">
        <v>6.9</v>
      </c>
      <c r="K26" s="167">
        <v>7.6</v>
      </c>
      <c r="L26" s="167">
        <v>6.9</v>
      </c>
      <c r="M26" s="167">
        <v>6.9</v>
      </c>
      <c r="N26" s="167">
        <v>8.4</v>
      </c>
      <c r="O26" s="167">
        <v>6.9</v>
      </c>
      <c r="P26" s="167">
        <v>9</v>
      </c>
      <c r="Q26" s="167">
        <v>7.7</v>
      </c>
      <c r="R26" s="167">
        <v>6.5</v>
      </c>
      <c r="S26" s="167">
        <v>7.9</v>
      </c>
      <c r="T26" s="164">
        <v>27</v>
      </c>
      <c r="U26" s="431" t="s">
        <v>567</v>
      </c>
      <c r="V26" s="432"/>
      <c r="W26" s="432"/>
      <c r="X26" s="433"/>
      <c r="Y26" s="165" t="s">
        <v>531</v>
      </c>
      <c r="Z26" s="166" t="b">
        <v>0</v>
      </c>
      <c r="AA26" s="166" t="s">
        <v>568</v>
      </c>
      <c r="AB26" s="166" t="s">
        <v>567</v>
      </c>
      <c r="AC26" s="167">
        <v>6.9</v>
      </c>
      <c r="AD26" s="167">
        <v>7.6</v>
      </c>
      <c r="AE26" s="167">
        <v>6.9</v>
      </c>
      <c r="AF26" s="167">
        <v>6.9</v>
      </c>
      <c r="AG26" s="167">
        <v>8.4</v>
      </c>
      <c r="AH26" s="167">
        <v>6.9</v>
      </c>
      <c r="AI26" s="167">
        <v>9</v>
      </c>
      <c r="AJ26" s="167">
        <v>7.7</v>
      </c>
      <c r="AK26" s="167">
        <v>6.5</v>
      </c>
      <c r="AL26" s="167">
        <v>7.9</v>
      </c>
      <c r="AM26" s="167">
        <v>8</v>
      </c>
      <c r="AN26" s="167" t="s">
        <v>101</v>
      </c>
      <c r="AO26" s="167">
        <v>8</v>
      </c>
      <c r="AP26" s="167" t="s">
        <v>291</v>
      </c>
      <c r="AQ26" s="168">
        <v>10</v>
      </c>
      <c r="AR26" s="168">
        <v>9</v>
      </c>
      <c r="AS26" s="168">
        <v>10</v>
      </c>
      <c r="AT26" s="169">
        <v>7.6</v>
      </c>
      <c r="AU26" s="170" t="s">
        <v>102</v>
      </c>
      <c r="AV26" s="171" t="s">
        <v>265</v>
      </c>
      <c r="AW26" s="171">
        <v>4</v>
      </c>
      <c r="AX26" s="171" t="s">
        <v>59</v>
      </c>
      <c r="AY26" s="172">
        <v>10.6</v>
      </c>
      <c r="AZ26" s="173" t="s">
        <v>291</v>
      </c>
      <c r="BA26" s="174">
        <v>10.6</v>
      </c>
      <c r="BB26" s="171" t="s">
        <v>291</v>
      </c>
      <c r="BC26" s="171" t="s">
        <v>291</v>
      </c>
      <c r="BD26" s="175" t="s">
        <v>524</v>
      </c>
      <c r="BE26" s="434" t="s">
        <v>291</v>
      </c>
      <c r="BF26" s="435"/>
      <c r="BG26" s="436"/>
    </row>
    <row r="27" spans="1:59" ht="33" customHeight="1" thickBot="1">
      <c r="A27" s="164">
        <v>28</v>
      </c>
      <c r="B27" s="431" t="s">
        <v>569</v>
      </c>
      <c r="C27" s="432"/>
      <c r="D27" s="432"/>
      <c r="E27" s="433"/>
      <c r="F27" s="165" t="s">
        <v>291</v>
      </c>
      <c r="G27" s="166" t="b">
        <v>0</v>
      </c>
      <c r="H27" s="166" t="s">
        <v>263</v>
      </c>
      <c r="I27" s="166" t="s">
        <v>569</v>
      </c>
      <c r="J27" s="167">
        <v>3.5</v>
      </c>
      <c r="K27" s="167">
        <v>5.2</v>
      </c>
      <c r="L27" s="167">
        <v>5.6</v>
      </c>
      <c r="M27" s="167">
        <v>4.7</v>
      </c>
      <c r="N27" s="167">
        <v>4.3</v>
      </c>
      <c r="O27" s="167">
        <v>4.1</v>
      </c>
      <c r="P27" s="167">
        <v>6</v>
      </c>
      <c r="Q27" s="167">
        <v>5.9</v>
      </c>
      <c r="R27" s="167">
        <v>4.6</v>
      </c>
      <c r="S27" s="167">
        <v>5.7</v>
      </c>
      <c r="T27" s="164">
        <v>28</v>
      </c>
      <c r="U27" s="431" t="s">
        <v>569</v>
      </c>
      <c r="V27" s="432"/>
      <c r="W27" s="432"/>
      <c r="X27" s="433"/>
      <c r="Y27" s="165" t="s">
        <v>291</v>
      </c>
      <c r="Z27" s="166" t="b">
        <v>0</v>
      </c>
      <c r="AA27" s="166" t="s">
        <v>263</v>
      </c>
      <c r="AB27" s="166" t="s">
        <v>569</v>
      </c>
      <c r="AC27" s="167">
        <v>3.5</v>
      </c>
      <c r="AD27" s="167">
        <v>5.2</v>
      </c>
      <c r="AE27" s="167">
        <v>5.6</v>
      </c>
      <c r="AF27" s="167">
        <v>4.7</v>
      </c>
      <c r="AG27" s="167">
        <v>4.3</v>
      </c>
      <c r="AH27" s="167">
        <v>4.1</v>
      </c>
      <c r="AI27" s="167">
        <v>6</v>
      </c>
      <c r="AJ27" s="167">
        <v>5.9</v>
      </c>
      <c r="AK27" s="167">
        <v>4.6</v>
      </c>
      <c r="AL27" s="167">
        <v>5.7</v>
      </c>
      <c r="AM27" s="167">
        <v>4.5</v>
      </c>
      <c r="AN27" s="167" t="s">
        <v>101</v>
      </c>
      <c r="AO27" s="167">
        <v>5.8</v>
      </c>
      <c r="AP27" s="167" t="s">
        <v>291</v>
      </c>
      <c r="AQ27" s="168">
        <v>10</v>
      </c>
      <c r="AR27" s="168">
        <v>9</v>
      </c>
      <c r="AS27" s="168">
        <v>10</v>
      </c>
      <c r="AT27" s="169">
        <v>5</v>
      </c>
      <c r="AU27" s="170" t="s">
        <v>48</v>
      </c>
      <c r="AV27" s="171" t="s">
        <v>106</v>
      </c>
      <c r="AW27" s="171">
        <v>32</v>
      </c>
      <c r="AX27" s="171" t="s">
        <v>291</v>
      </c>
      <c r="AY27" s="172">
        <v>4</v>
      </c>
      <c r="AZ27" s="173" t="s">
        <v>291</v>
      </c>
      <c r="BA27" s="174">
        <v>4</v>
      </c>
      <c r="BB27" s="171" t="s">
        <v>291</v>
      </c>
      <c r="BC27" s="171" t="s">
        <v>291</v>
      </c>
      <c r="BD27" s="175" t="s">
        <v>291</v>
      </c>
      <c r="BE27" s="434" t="s">
        <v>520</v>
      </c>
      <c r="BF27" s="435"/>
      <c r="BG27" s="436"/>
    </row>
    <row r="28" spans="1:59" ht="33" customHeight="1" thickBot="1">
      <c r="A28" s="164">
        <v>29</v>
      </c>
      <c r="B28" s="431" t="s">
        <v>570</v>
      </c>
      <c r="C28" s="432"/>
      <c r="D28" s="432"/>
      <c r="E28" s="433"/>
      <c r="F28" s="165" t="s">
        <v>291</v>
      </c>
      <c r="G28" s="166" t="b">
        <v>0</v>
      </c>
      <c r="H28" s="166" t="s">
        <v>571</v>
      </c>
      <c r="I28" s="166" t="s">
        <v>570</v>
      </c>
      <c r="J28" s="167">
        <v>6.7</v>
      </c>
      <c r="K28" s="167">
        <v>6.5</v>
      </c>
      <c r="L28" s="167">
        <v>6.5</v>
      </c>
      <c r="M28" s="167">
        <v>6.7</v>
      </c>
      <c r="N28" s="167">
        <v>8.7</v>
      </c>
      <c r="O28" s="167">
        <v>5.7</v>
      </c>
      <c r="P28" s="167">
        <v>6.7</v>
      </c>
      <c r="Q28" s="167">
        <v>6.9</v>
      </c>
      <c r="R28" s="167">
        <v>6.6</v>
      </c>
      <c r="S28" s="167">
        <v>6.8</v>
      </c>
      <c r="T28" s="164">
        <v>29</v>
      </c>
      <c r="U28" s="431" t="s">
        <v>570</v>
      </c>
      <c r="V28" s="432"/>
      <c r="W28" s="432"/>
      <c r="X28" s="433"/>
      <c r="Y28" s="165" t="s">
        <v>291</v>
      </c>
      <c r="Z28" s="166" t="b">
        <v>0</v>
      </c>
      <c r="AA28" s="166" t="s">
        <v>571</v>
      </c>
      <c r="AB28" s="166" t="s">
        <v>570</v>
      </c>
      <c r="AC28" s="167">
        <v>6.7</v>
      </c>
      <c r="AD28" s="167">
        <v>6.5</v>
      </c>
      <c r="AE28" s="167">
        <v>6.5</v>
      </c>
      <c r="AF28" s="167">
        <v>6.7</v>
      </c>
      <c r="AG28" s="167">
        <v>8.7</v>
      </c>
      <c r="AH28" s="167">
        <v>5.7</v>
      </c>
      <c r="AI28" s="167">
        <v>6.7</v>
      </c>
      <c r="AJ28" s="167">
        <v>6.9</v>
      </c>
      <c r="AK28" s="167">
        <v>6.6</v>
      </c>
      <c r="AL28" s="167">
        <v>6.8</v>
      </c>
      <c r="AM28" s="167">
        <v>7.5</v>
      </c>
      <c r="AN28" s="167" t="s">
        <v>101</v>
      </c>
      <c r="AO28" s="167">
        <v>7.5</v>
      </c>
      <c r="AP28" s="167" t="s">
        <v>291</v>
      </c>
      <c r="AQ28" s="168">
        <v>10</v>
      </c>
      <c r="AR28" s="168">
        <v>9</v>
      </c>
      <c r="AS28" s="168">
        <v>10</v>
      </c>
      <c r="AT28" s="169">
        <v>6.9</v>
      </c>
      <c r="AU28" s="170" t="s">
        <v>102</v>
      </c>
      <c r="AV28" s="171" t="s">
        <v>265</v>
      </c>
      <c r="AW28" s="171">
        <v>12</v>
      </c>
      <c r="AX28" s="171" t="s">
        <v>59</v>
      </c>
      <c r="AY28" s="172">
        <v>9.9</v>
      </c>
      <c r="AZ28" s="173" t="s">
        <v>291</v>
      </c>
      <c r="BA28" s="174">
        <v>9.9</v>
      </c>
      <c r="BB28" s="171" t="s">
        <v>291</v>
      </c>
      <c r="BC28" s="171" t="s">
        <v>291</v>
      </c>
      <c r="BD28" s="175" t="s">
        <v>524</v>
      </c>
      <c r="BE28" s="434" t="s">
        <v>291</v>
      </c>
      <c r="BF28" s="435"/>
      <c r="BG28" s="436"/>
    </row>
    <row r="29" spans="1:59" ht="33" customHeight="1" thickBot="1">
      <c r="A29" s="176">
        <v>30</v>
      </c>
      <c r="B29" s="425" t="s">
        <v>572</v>
      </c>
      <c r="C29" s="426"/>
      <c r="D29" s="426"/>
      <c r="E29" s="427"/>
      <c r="F29" s="177" t="s">
        <v>291</v>
      </c>
      <c r="G29" s="166" t="b">
        <v>0</v>
      </c>
      <c r="H29" s="166" t="s">
        <v>573</v>
      </c>
      <c r="I29" s="166" t="s">
        <v>572</v>
      </c>
      <c r="J29" s="178">
        <v>5.3</v>
      </c>
      <c r="K29" s="178">
        <v>6.5</v>
      </c>
      <c r="L29" s="178">
        <v>4</v>
      </c>
      <c r="M29" s="178">
        <v>6.6</v>
      </c>
      <c r="N29" s="178">
        <v>8</v>
      </c>
      <c r="O29" s="178">
        <v>4.9</v>
      </c>
      <c r="P29" s="178">
        <v>6.6</v>
      </c>
      <c r="Q29" s="178">
        <v>6.6</v>
      </c>
      <c r="R29" s="178">
        <v>5.9</v>
      </c>
      <c r="S29" s="178">
        <v>7</v>
      </c>
      <c r="T29" s="176">
        <v>30</v>
      </c>
      <c r="U29" s="425" t="s">
        <v>572</v>
      </c>
      <c r="V29" s="426"/>
      <c r="W29" s="426"/>
      <c r="X29" s="427"/>
      <c r="Y29" s="177" t="s">
        <v>291</v>
      </c>
      <c r="Z29" s="166" t="b">
        <v>0</v>
      </c>
      <c r="AA29" s="166" t="s">
        <v>573</v>
      </c>
      <c r="AB29" s="166" t="s">
        <v>572</v>
      </c>
      <c r="AC29" s="178">
        <v>5.3</v>
      </c>
      <c r="AD29" s="178">
        <v>6.5</v>
      </c>
      <c r="AE29" s="178">
        <v>4</v>
      </c>
      <c r="AF29" s="178">
        <v>6.6</v>
      </c>
      <c r="AG29" s="178">
        <v>8</v>
      </c>
      <c r="AH29" s="178">
        <v>4.9</v>
      </c>
      <c r="AI29" s="178">
        <v>6.6</v>
      </c>
      <c r="AJ29" s="178">
        <v>6.6</v>
      </c>
      <c r="AK29" s="178">
        <v>5.9</v>
      </c>
      <c r="AL29" s="178">
        <v>7</v>
      </c>
      <c r="AM29" s="178">
        <v>6.5</v>
      </c>
      <c r="AN29" s="178" t="s">
        <v>101</v>
      </c>
      <c r="AO29" s="178">
        <v>7.5</v>
      </c>
      <c r="AP29" s="178" t="s">
        <v>291</v>
      </c>
      <c r="AQ29" s="168">
        <v>10</v>
      </c>
      <c r="AR29" s="168">
        <v>9</v>
      </c>
      <c r="AS29" s="168">
        <v>10</v>
      </c>
      <c r="AT29" s="179">
        <v>6.3</v>
      </c>
      <c r="AU29" s="170" t="s">
        <v>102</v>
      </c>
      <c r="AV29" s="180" t="s">
        <v>523</v>
      </c>
      <c r="AW29" s="171">
        <v>19</v>
      </c>
      <c r="AX29" s="171" t="s">
        <v>291</v>
      </c>
      <c r="AY29" s="172">
        <v>8.3</v>
      </c>
      <c r="AZ29" s="173" t="s">
        <v>291</v>
      </c>
      <c r="BA29" s="181">
        <v>8.3</v>
      </c>
      <c r="BB29" s="180" t="s">
        <v>291</v>
      </c>
      <c r="BC29" s="180" t="s">
        <v>291</v>
      </c>
      <c r="BD29" s="182" t="s">
        <v>524</v>
      </c>
      <c r="BE29" s="437" t="s">
        <v>291</v>
      </c>
      <c r="BF29" s="438"/>
      <c r="BG29" s="439"/>
    </row>
    <row r="30" spans="1:59" ht="33" customHeight="1" thickBot="1">
      <c r="A30" s="183">
        <v>31</v>
      </c>
      <c r="B30" s="428" t="s">
        <v>574</v>
      </c>
      <c r="C30" s="429"/>
      <c r="D30" s="429"/>
      <c r="E30" s="430"/>
      <c r="F30" s="184" t="s">
        <v>291</v>
      </c>
      <c r="G30" s="166" t="b">
        <v>0</v>
      </c>
      <c r="H30" s="166" t="s">
        <v>575</v>
      </c>
      <c r="I30" s="166" t="s">
        <v>574</v>
      </c>
      <c r="J30" s="168">
        <v>4.7</v>
      </c>
      <c r="K30" s="168">
        <v>5.3</v>
      </c>
      <c r="L30" s="168">
        <v>5.8</v>
      </c>
      <c r="M30" s="168">
        <v>6.7</v>
      </c>
      <c r="N30" s="168">
        <v>7.9</v>
      </c>
      <c r="O30" s="168">
        <v>3.7</v>
      </c>
      <c r="P30" s="168">
        <v>6.1</v>
      </c>
      <c r="Q30" s="168">
        <v>6.7</v>
      </c>
      <c r="R30" s="168">
        <v>5.7</v>
      </c>
      <c r="S30" s="168">
        <v>6.9</v>
      </c>
      <c r="T30" s="183">
        <v>31</v>
      </c>
      <c r="U30" s="428" t="s">
        <v>574</v>
      </c>
      <c r="V30" s="429"/>
      <c r="W30" s="429"/>
      <c r="X30" s="430"/>
      <c r="Y30" s="184" t="s">
        <v>291</v>
      </c>
      <c r="Z30" s="166" t="b">
        <v>0</v>
      </c>
      <c r="AA30" s="166" t="s">
        <v>575</v>
      </c>
      <c r="AB30" s="166" t="s">
        <v>574</v>
      </c>
      <c r="AC30" s="168">
        <v>4.7</v>
      </c>
      <c r="AD30" s="168">
        <v>5.3</v>
      </c>
      <c r="AE30" s="168">
        <v>5.8</v>
      </c>
      <c r="AF30" s="168">
        <v>6.7</v>
      </c>
      <c r="AG30" s="168">
        <v>7.9</v>
      </c>
      <c r="AH30" s="168">
        <v>3.7</v>
      </c>
      <c r="AI30" s="168">
        <v>6.1</v>
      </c>
      <c r="AJ30" s="168">
        <v>6.7</v>
      </c>
      <c r="AK30" s="168">
        <v>5.7</v>
      </c>
      <c r="AL30" s="168">
        <v>6.9</v>
      </c>
      <c r="AM30" s="168">
        <v>6.6</v>
      </c>
      <c r="AN30" s="168" t="s">
        <v>101</v>
      </c>
      <c r="AO30" s="168">
        <v>6.8</v>
      </c>
      <c r="AP30" s="168" t="s">
        <v>291</v>
      </c>
      <c r="AQ30" s="168">
        <v>10</v>
      </c>
      <c r="AR30" s="168">
        <v>9</v>
      </c>
      <c r="AS30" s="168">
        <v>10</v>
      </c>
      <c r="AT30" s="185">
        <v>6.1</v>
      </c>
      <c r="AU30" s="186" t="s">
        <v>105</v>
      </c>
      <c r="AV30" s="187" t="s">
        <v>106</v>
      </c>
      <c r="AW30" s="187">
        <v>27</v>
      </c>
      <c r="AX30" s="187" t="s">
        <v>291</v>
      </c>
      <c r="AY30" s="172">
        <v>6.1</v>
      </c>
      <c r="AZ30" s="173" t="s">
        <v>291</v>
      </c>
      <c r="BA30" s="188">
        <v>6.1</v>
      </c>
      <c r="BB30" s="187" t="s">
        <v>291</v>
      </c>
      <c r="BC30" s="187" t="s">
        <v>291</v>
      </c>
      <c r="BD30" s="189" t="s">
        <v>291</v>
      </c>
      <c r="BE30" s="440" t="s">
        <v>520</v>
      </c>
      <c r="BF30" s="441"/>
      <c r="BG30" s="442"/>
    </row>
    <row r="31" spans="1:59" s="5" customFormat="1" ht="31.5">
      <c r="A31" s="164">
        <v>32</v>
      </c>
      <c r="B31" s="415" t="s">
        <v>576</v>
      </c>
      <c r="C31" s="416"/>
      <c r="D31" s="416"/>
      <c r="E31" s="417"/>
      <c r="F31" s="165" t="s">
        <v>291</v>
      </c>
      <c r="G31" s="166" t="b">
        <v>0</v>
      </c>
      <c r="H31" s="166" t="s">
        <v>267</v>
      </c>
      <c r="I31" s="166" t="s">
        <v>576</v>
      </c>
      <c r="J31" s="167">
        <v>3.4</v>
      </c>
      <c r="K31" s="167">
        <v>2.9</v>
      </c>
      <c r="L31" s="167">
        <v>4</v>
      </c>
      <c r="M31" s="167">
        <v>4.6</v>
      </c>
      <c r="N31" s="167">
        <v>6.3</v>
      </c>
      <c r="O31" s="167">
        <v>3.9</v>
      </c>
      <c r="P31" s="167">
        <v>6</v>
      </c>
      <c r="Q31" s="167">
        <v>6.1</v>
      </c>
      <c r="R31" s="167">
        <v>2.5</v>
      </c>
      <c r="S31" s="167">
        <v>6.8</v>
      </c>
      <c r="T31" s="164">
        <v>32</v>
      </c>
      <c r="U31" s="415" t="s">
        <v>576</v>
      </c>
      <c r="V31" s="416"/>
      <c r="W31" s="416"/>
      <c r="X31" s="417"/>
      <c r="Y31" s="165" t="s">
        <v>291</v>
      </c>
      <c r="Z31" s="166" t="b">
        <v>0</v>
      </c>
      <c r="AA31" s="166" t="s">
        <v>267</v>
      </c>
      <c r="AB31" s="166" t="s">
        <v>576</v>
      </c>
      <c r="AC31" s="167">
        <v>3.4</v>
      </c>
      <c r="AD31" s="167">
        <v>2.9</v>
      </c>
      <c r="AE31" s="167">
        <v>4</v>
      </c>
      <c r="AF31" s="167">
        <v>4.6</v>
      </c>
      <c r="AG31" s="167">
        <v>6.3</v>
      </c>
      <c r="AH31" s="167">
        <v>3.9</v>
      </c>
      <c r="AI31" s="167">
        <v>6</v>
      </c>
      <c r="AJ31" s="167">
        <v>6.1</v>
      </c>
      <c r="AK31" s="167">
        <v>2.5</v>
      </c>
      <c r="AL31" s="167">
        <v>6.8</v>
      </c>
      <c r="AM31" s="167">
        <v>4.7</v>
      </c>
      <c r="AN31" s="167" t="s">
        <v>101</v>
      </c>
      <c r="AO31" s="167">
        <v>3.7</v>
      </c>
      <c r="AP31" s="167" t="s">
        <v>291</v>
      </c>
      <c r="AQ31" s="168">
        <v>10</v>
      </c>
      <c r="AR31" s="168">
        <v>9</v>
      </c>
      <c r="AS31" s="168">
        <v>10</v>
      </c>
      <c r="AT31" s="169">
        <v>4.6</v>
      </c>
      <c r="AU31" s="170" t="s">
        <v>48</v>
      </c>
      <c r="AV31" s="171" t="s">
        <v>106</v>
      </c>
      <c r="AW31" s="171">
        <v>33</v>
      </c>
      <c r="AX31" s="171" t="s">
        <v>291</v>
      </c>
      <c r="AY31" s="172">
        <v>3.6</v>
      </c>
      <c r="AZ31" s="173" t="s">
        <v>577</v>
      </c>
      <c r="BA31" s="174">
        <v>3.5999999999999996</v>
      </c>
      <c r="BB31" s="171" t="s">
        <v>291</v>
      </c>
      <c r="BC31" s="171" t="s">
        <v>291</v>
      </c>
      <c r="BD31" s="175" t="s">
        <v>291</v>
      </c>
      <c r="BE31" s="434" t="s">
        <v>578</v>
      </c>
      <c r="BF31" s="435"/>
      <c r="BG31" s="436"/>
    </row>
    <row r="32" spans="1:19" s="5" customFormat="1" ht="18.75">
      <c r="A32" s="76"/>
      <c r="B32" s="77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81"/>
      <c r="S32" s="82"/>
    </row>
    <row r="33" spans="1:19" s="5" customFormat="1" ht="18.75">
      <c r="A33" s="76"/>
      <c r="B33" s="77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81"/>
      <c r="S33" s="82"/>
    </row>
    <row r="34" spans="1:19" s="5" customFormat="1" ht="18.75">
      <c r="A34" s="76"/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81"/>
      <c r="S34" s="82"/>
    </row>
    <row r="35" spans="1:19" s="5" customFormat="1" ht="18.75">
      <c r="A35" s="76"/>
      <c r="B35" s="77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81"/>
      <c r="S35" s="82"/>
    </row>
    <row r="36" spans="1:19" s="5" customFormat="1" ht="18.75">
      <c r="A36" s="76"/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81"/>
      <c r="S36" s="82"/>
    </row>
    <row r="37" spans="1:19" s="5" customFormat="1" ht="18.75">
      <c r="A37" s="76"/>
      <c r="B37" s="77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81"/>
      <c r="S37" s="82"/>
    </row>
    <row r="38" spans="1:19" s="5" customFormat="1" ht="18.75">
      <c r="A38" s="76"/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81"/>
      <c r="S38" s="82"/>
    </row>
    <row r="39" spans="1:19" s="5" customFormat="1" ht="18.75">
      <c r="A39" s="76"/>
      <c r="B39" s="77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81"/>
      <c r="S39" s="82"/>
    </row>
    <row r="40" spans="1:19" s="5" customFormat="1" ht="18.75">
      <c r="A40" s="76"/>
      <c r="B40" s="77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81"/>
      <c r="S40" s="82"/>
    </row>
    <row r="41" spans="1:19" s="5" customFormat="1" ht="18.75">
      <c r="A41" s="76"/>
      <c r="B41" s="77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1"/>
      <c r="S41" s="82"/>
    </row>
    <row r="42" spans="1:19" s="5" customFormat="1" ht="18.75">
      <c r="A42" s="76"/>
      <c r="B42" s="77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  <c r="R42" s="81"/>
      <c r="S42" s="82"/>
    </row>
    <row r="43" spans="1:19" s="5" customFormat="1" ht="18.75">
      <c r="A43" s="76"/>
      <c r="B43" s="77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/>
      <c r="S43" s="82"/>
    </row>
    <row r="44" spans="1:19" s="5" customFormat="1" ht="18.75">
      <c r="A44" s="76"/>
      <c r="B44" s="77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81"/>
      <c r="S44" s="82"/>
    </row>
    <row r="45" spans="1:19" s="5" customFormat="1" ht="18.75">
      <c r="A45" s="76"/>
      <c r="B45" s="77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0"/>
      <c r="R45" s="81"/>
      <c r="S45" s="82"/>
    </row>
    <row r="46" spans="1:19" s="5" customFormat="1" ht="18.75">
      <c r="A46" s="76"/>
      <c r="B46" s="77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81"/>
      <c r="S46" s="82"/>
    </row>
    <row r="47" spans="1:19" s="5" customFormat="1" ht="18.75">
      <c r="A47" s="76"/>
      <c r="B47" s="77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1"/>
      <c r="S47" s="82"/>
    </row>
    <row r="48" spans="1:19" s="5" customFormat="1" ht="18.75">
      <c r="A48" s="76"/>
      <c r="B48" s="77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/>
      <c r="R48" s="81"/>
      <c r="S48" s="82"/>
    </row>
    <row r="49" spans="1:19" s="5" customFormat="1" ht="18.75">
      <c r="A49" s="76"/>
      <c r="B49" s="77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81"/>
      <c r="S49" s="82"/>
    </row>
    <row r="50" spans="1:19" s="5" customFormat="1" ht="18.75">
      <c r="A50" s="76"/>
      <c r="B50" s="77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81"/>
      <c r="S50" s="82"/>
    </row>
    <row r="51" spans="1:19" s="5" customFormat="1" ht="18.75">
      <c r="A51" s="83"/>
      <c r="B51" s="77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81"/>
      <c r="S51" s="82"/>
    </row>
    <row r="52" spans="1:19" s="5" customFormat="1" ht="18.75">
      <c r="A52" s="83"/>
      <c r="B52" s="77"/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81"/>
      <c r="S52" s="82"/>
    </row>
    <row r="53" spans="1:19" s="5" customFormat="1" ht="18.75">
      <c r="A53" s="83"/>
      <c r="B53" s="77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1"/>
      <c r="S53" s="82"/>
    </row>
    <row r="54" spans="1:19" s="5" customFormat="1" ht="18.75">
      <c r="A54" s="83"/>
      <c r="B54" s="77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1"/>
      <c r="S54" s="82"/>
    </row>
    <row r="55" spans="1:19" s="5" customFormat="1" ht="18.75">
      <c r="A55" s="83"/>
      <c r="B55" s="77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81"/>
      <c r="S55" s="82"/>
    </row>
    <row r="56" spans="1:19" s="5" customFormat="1" ht="18.75">
      <c r="A56" s="83"/>
      <c r="B56" s="77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81"/>
      <c r="S56" s="82"/>
    </row>
    <row r="57" spans="1:19" s="5" customFormat="1" ht="18.75">
      <c r="A57" s="83"/>
      <c r="B57" s="77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82"/>
    </row>
    <row r="58" spans="1:19" s="5" customFormat="1" ht="18.75">
      <c r="A58" s="83"/>
      <c r="B58" s="77"/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81"/>
      <c r="S58" s="82"/>
    </row>
    <row r="59" spans="1:19" s="5" customFormat="1" ht="18.75">
      <c r="A59" s="83"/>
      <c r="B59" s="77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81"/>
      <c r="S59" s="82"/>
    </row>
    <row r="60" spans="1:19" s="5" customFormat="1" ht="18.75">
      <c r="A60" s="83"/>
      <c r="B60" s="77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81"/>
      <c r="S60" s="82"/>
    </row>
    <row r="61" spans="1:19" s="5" customFormat="1" ht="18.75">
      <c r="A61" s="83"/>
      <c r="B61" s="77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81"/>
      <c r="S61" s="82"/>
    </row>
    <row r="62" spans="1:19" s="5" customFormat="1" ht="18.75">
      <c r="A62" s="83"/>
      <c r="B62" s="77"/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81"/>
      <c r="S62" s="82"/>
    </row>
    <row r="63" spans="1:19" s="5" customFormat="1" ht="18.75">
      <c r="A63" s="83"/>
      <c r="B63" s="77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  <c r="R63" s="81"/>
      <c r="S63" s="82"/>
    </row>
    <row r="64" spans="1:19" s="5" customFormat="1" ht="18.75">
      <c r="A64" s="83"/>
      <c r="B64" s="77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81"/>
      <c r="S64" s="82"/>
    </row>
    <row r="65" spans="1:19" s="5" customFormat="1" ht="18.75">
      <c r="A65" s="83"/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81"/>
      <c r="S65" s="82"/>
    </row>
    <row r="66" spans="1:19" s="5" customFormat="1" ht="18.75">
      <c r="A66" s="83"/>
      <c r="B66" s="77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81"/>
      <c r="S66" s="82"/>
    </row>
    <row r="67" spans="1:19" s="5" customFormat="1" ht="18.75">
      <c r="A67" s="83"/>
      <c r="B67" s="77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1"/>
      <c r="S67" s="82"/>
    </row>
    <row r="68" spans="1:19" s="5" customFormat="1" ht="18.75">
      <c r="A68" s="83"/>
      <c r="B68" s="77"/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81"/>
      <c r="S68" s="82"/>
    </row>
    <row r="69" spans="1:19" s="5" customFormat="1" ht="18.75">
      <c r="A69" s="83"/>
      <c r="B69" s="77"/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80"/>
      <c r="R69" s="81"/>
      <c r="S69" s="82"/>
    </row>
    <row r="70" spans="1:19" s="5" customFormat="1" ht="18.75">
      <c r="A70" s="83"/>
      <c r="B70" s="77"/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1"/>
      <c r="S70" s="82"/>
    </row>
    <row r="71" spans="1:19" s="5" customFormat="1" ht="18.75">
      <c r="A71" s="83"/>
      <c r="B71" s="77"/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81"/>
      <c r="S71" s="82"/>
    </row>
    <row r="72" spans="1:19" s="5" customFormat="1" ht="18.75">
      <c r="A72" s="83"/>
      <c r="B72" s="77"/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81"/>
      <c r="S72" s="82"/>
    </row>
    <row r="73" spans="1:19" s="5" customFormat="1" ht="18.75">
      <c r="A73" s="83"/>
      <c r="B73" s="77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1"/>
      <c r="S73" s="82"/>
    </row>
    <row r="74" spans="1:19" s="5" customFormat="1" ht="18.75">
      <c r="A74" s="83"/>
      <c r="B74" s="77"/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81"/>
      <c r="S74" s="82"/>
    </row>
    <row r="75" spans="1:19" s="5" customFormat="1" ht="18.75">
      <c r="A75" s="83"/>
      <c r="B75" s="77"/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80"/>
      <c r="R75" s="81"/>
      <c r="S75" s="82"/>
    </row>
    <row r="76" spans="1:19" s="5" customFormat="1" ht="18.75">
      <c r="A76" s="83"/>
      <c r="B76" s="77"/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1"/>
      <c r="S76" s="82"/>
    </row>
    <row r="77" spans="1:19" s="5" customFormat="1" ht="18.75">
      <c r="A77" s="83"/>
      <c r="B77" s="77"/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1"/>
      <c r="S77" s="82"/>
    </row>
    <row r="78" spans="1:19" s="5" customFormat="1" ht="18.75">
      <c r="A78" s="83"/>
      <c r="B78" s="77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  <c r="R78" s="81"/>
      <c r="S78" s="82"/>
    </row>
    <row r="79" spans="1:19" s="5" customFormat="1" ht="18.75">
      <c r="A79" s="83"/>
      <c r="B79" s="77"/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1"/>
      <c r="S79" s="82"/>
    </row>
    <row r="80" spans="1:19" s="5" customFormat="1" ht="18.75">
      <c r="A80" s="83"/>
      <c r="B80" s="77"/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1"/>
      <c r="S80" s="82"/>
    </row>
    <row r="81" spans="1:19" s="5" customFormat="1" ht="18.75">
      <c r="A81" s="83"/>
      <c r="B81" s="77"/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80"/>
      <c r="R81" s="81"/>
      <c r="S81" s="82"/>
    </row>
    <row r="82" spans="1:19" s="5" customFormat="1" ht="18.75">
      <c r="A82" s="83"/>
      <c r="B82" s="77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1"/>
      <c r="S82" s="82"/>
    </row>
    <row r="83" spans="1:19" s="5" customFormat="1" ht="18">
      <c r="A83" s="83"/>
      <c r="B83" s="76"/>
      <c r="C83" s="84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s="5" customFormat="1" ht="18">
      <c r="A84" s="83"/>
      <c r="B84" s="76"/>
      <c r="C84" s="84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s="5" customFormat="1" ht="18">
      <c r="A85" s="83"/>
      <c r="B85" s="76"/>
      <c r="C85" s="84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90" spans="2:19" ht="18.75">
      <c r="B90" s="85" t="s">
        <v>14</v>
      </c>
      <c r="C90" s="86" t="s">
        <v>131</v>
      </c>
      <c r="D90" s="87">
        <v>4.2</v>
      </c>
      <c r="E90" s="87">
        <v>5.2</v>
      </c>
      <c r="F90" s="87">
        <v>5.1</v>
      </c>
      <c r="G90" s="87">
        <v>4.8</v>
      </c>
      <c r="H90" s="87">
        <v>6.1</v>
      </c>
      <c r="I90" s="87">
        <v>4.7</v>
      </c>
      <c r="J90" s="87">
        <v>5.1</v>
      </c>
      <c r="K90" s="87">
        <v>5.9</v>
      </c>
      <c r="L90" s="87">
        <v>3.6</v>
      </c>
      <c r="M90" s="87">
        <v>5.9</v>
      </c>
      <c r="N90" s="87">
        <v>7</v>
      </c>
      <c r="O90" s="87" t="s">
        <v>101</v>
      </c>
      <c r="P90" s="87">
        <v>6.1</v>
      </c>
      <c r="Q90" s="88">
        <v>5.3</v>
      </c>
      <c r="R90" s="89" t="s">
        <v>105</v>
      </c>
      <c r="S90" s="90" t="s">
        <v>106</v>
      </c>
    </row>
    <row r="91" spans="2:19" ht="18.75">
      <c r="B91" s="85" t="s">
        <v>14</v>
      </c>
      <c r="C91" s="86" t="s">
        <v>132</v>
      </c>
      <c r="D91" s="87">
        <v>1.7</v>
      </c>
      <c r="E91" s="87">
        <v>2.3</v>
      </c>
      <c r="F91" s="87">
        <v>2.3</v>
      </c>
      <c r="G91" s="87">
        <v>2.5</v>
      </c>
      <c r="H91" s="87">
        <v>6.1</v>
      </c>
      <c r="I91" s="87">
        <v>2.3</v>
      </c>
      <c r="J91" s="87">
        <v>4.1</v>
      </c>
      <c r="K91" s="87">
        <v>5</v>
      </c>
      <c r="L91" s="87">
        <v>2.3</v>
      </c>
      <c r="M91" s="87">
        <v>5.1</v>
      </c>
      <c r="N91" s="87">
        <v>4.9</v>
      </c>
      <c r="O91" s="87" t="s">
        <v>101</v>
      </c>
      <c r="P91" s="87">
        <v>6.1</v>
      </c>
      <c r="Q91" s="88">
        <v>3.7</v>
      </c>
      <c r="R91" s="89" t="s">
        <v>48</v>
      </c>
      <c r="S91" s="90" t="s">
        <v>50</v>
      </c>
    </row>
    <row r="92" spans="2:19" ht="18.75">
      <c r="B92" s="85" t="s">
        <v>14</v>
      </c>
      <c r="C92" s="86" t="s">
        <v>133</v>
      </c>
      <c r="D92" s="87">
        <v>4.8</v>
      </c>
      <c r="E92" s="87">
        <v>5.2</v>
      </c>
      <c r="F92" s="87">
        <v>3</v>
      </c>
      <c r="G92" s="87">
        <v>4.4</v>
      </c>
      <c r="H92" s="87">
        <v>6.4</v>
      </c>
      <c r="I92" s="87">
        <v>3.5</v>
      </c>
      <c r="J92" s="87">
        <v>4.3</v>
      </c>
      <c r="K92" s="87">
        <v>5.7</v>
      </c>
      <c r="L92" s="87">
        <v>2.8</v>
      </c>
      <c r="M92" s="87">
        <v>6.4</v>
      </c>
      <c r="N92" s="87">
        <v>6.9</v>
      </c>
      <c r="O92" s="87" t="s">
        <v>101</v>
      </c>
      <c r="P92" s="87">
        <v>6.1</v>
      </c>
      <c r="Q92" s="88">
        <v>5</v>
      </c>
      <c r="R92" s="89" t="s">
        <v>105</v>
      </c>
      <c r="S92" s="90" t="s">
        <v>106</v>
      </c>
    </row>
    <row r="93" spans="2:19" ht="18.75">
      <c r="B93" s="85" t="s">
        <v>14</v>
      </c>
      <c r="C93" s="86" t="s">
        <v>134</v>
      </c>
      <c r="D93" s="87">
        <v>5.3</v>
      </c>
      <c r="E93" s="87">
        <v>6.1</v>
      </c>
      <c r="F93" s="87">
        <v>2.7</v>
      </c>
      <c r="G93" s="87">
        <v>4.4</v>
      </c>
      <c r="H93" s="87">
        <v>6.9</v>
      </c>
      <c r="I93" s="87">
        <v>5.1</v>
      </c>
      <c r="J93" s="87">
        <v>6.4</v>
      </c>
      <c r="K93" s="87">
        <v>6.4</v>
      </c>
      <c r="L93" s="87">
        <v>2.7</v>
      </c>
      <c r="M93" s="87">
        <v>6.8</v>
      </c>
      <c r="N93" s="87">
        <v>6.9</v>
      </c>
      <c r="O93" s="87" t="s">
        <v>101</v>
      </c>
      <c r="P93" s="87">
        <v>6.3</v>
      </c>
      <c r="Q93" s="88">
        <v>5.5</v>
      </c>
      <c r="R93" s="89" t="s">
        <v>105</v>
      </c>
      <c r="S93" s="90" t="s">
        <v>106</v>
      </c>
    </row>
    <row r="94" spans="2:19" ht="18.75">
      <c r="B94" s="85" t="s">
        <v>14</v>
      </c>
      <c r="C94" s="86" t="s">
        <v>135</v>
      </c>
      <c r="D94" s="87">
        <v>3.8</v>
      </c>
      <c r="E94" s="87">
        <v>4.3</v>
      </c>
      <c r="F94" s="87">
        <v>2.3</v>
      </c>
      <c r="G94" s="87">
        <v>4.3</v>
      </c>
      <c r="H94" s="87">
        <v>6.7</v>
      </c>
      <c r="I94" s="87">
        <v>5.5</v>
      </c>
      <c r="J94" s="87">
        <v>5.4</v>
      </c>
      <c r="K94" s="87">
        <v>6.1</v>
      </c>
      <c r="L94" s="87">
        <v>3.3</v>
      </c>
      <c r="M94" s="87">
        <v>5</v>
      </c>
      <c r="N94" s="87">
        <v>5.9</v>
      </c>
      <c r="O94" s="87" t="s">
        <v>104</v>
      </c>
      <c r="P94" s="87">
        <v>1.9</v>
      </c>
      <c r="Q94" s="88">
        <v>4.5</v>
      </c>
      <c r="R94" s="89" t="s">
        <v>48</v>
      </c>
      <c r="S94" s="90" t="s">
        <v>50</v>
      </c>
    </row>
    <row r="95" spans="2:19" ht="18.75">
      <c r="B95" s="85" t="s">
        <v>14</v>
      </c>
      <c r="C95" s="86" t="s">
        <v>136</v>
      </c>
      <c r="D95" s="87">
        <v>4.2</v>
      </c>
      <c r="E95" s="87">
        <v>3.6</v>
      </c>
      <c r="F95" s="87">
        <v>4</v>
      </c>
      <c r="G95" s="87">
        <v>3.6</v>
      </c>
      <c r="H95" s="87">
        <v>6.2</v>
      </c>
      <c r="I95" s="87">
        <v>3.8</v>
      </c>
      <c r="J95" s="87">
        <v>5.3</v>
      </c>
      <c r="K95" s="87">
        <v>6.4</v>
      </c>
      <c r="L95" s="87">
        <v>3.1</v>
      </c>
      <c r="M95" s="87">
        <v>6.1</v>
      </c>
      <c r="N95" s="87">
        <v>6.5</v>
      </c>
      <c r="O95" s="87" t="s">
        <v>101</v>
      </c>
      <c r="P95" s="87">
        <v>6</v>
      </c>
      <c r="Q95" s="88">
        <v>4.9</v>
      </c>
      <c r="R95" s="89" t="s">
        <v>105</v>
      </c>
      <c r="S95" s="90" t="s">
        <v>106</v>
      </c>
    </row>
    <row r="96" spans="2:19" ht="18.75">
      <c r="B96" s="85" t="s">
        <v>14</v>
      </c>
      <c r="C96" s="86" t="s">
        <v>137</v>
      </c>
      <c r="D96" s="87">
        <v>2.9</v>
      </c>
      <c r="E96" s="87">
        <v>3.2</v>
      </c>
      <c r="F96" s="87">
        <v>5.3</v>
      </c>
      <c r="G96" s="87">
        <v>4.8</v>
      </c>
      <c r="H96" s="87">
        <v>6.7</v>
      </c>
      <c r="I96" s="87">
        <v>4.6</v>
      </c>
      <c r="J96" s="87">
        <v>5.4</v>
      </c>
      <c r="K96" s="87">
        <v>6.4</v>
      </c>
      <c r="L96" s="87">
        <v>3.5</v>
      </c>
      <c r="M96" s="87">
        <v>5.8</v>
      </c>
      <c r="N96" s="87">
        <v>6.6</v>
      </c>
      <c r="O96" s="87" t="s">
        <v>101</v>
      </c>
      <c r="P96" s="87">
        <v>7.9</v>
      </c>
      <c r="Q96" s="88">
        <v>5.3</v>
      </c>
      <c r="R96" s="89" t="s">
        <v>105</v>
      </c>
      <c r="S96" s="90" t="s">
        <v>106</v>
      </c>
    </row>
    <row r="97" spans="2:19" ht="18.75">
      <c r="B97" s="85" t="s">
        <v>14</v>
      </c>
      <c r="C97" s="86" t="s">
        <v>138</v>
      </c>
      <c r="D97" s="87">
        <v>6.9</v>
      </c>
      <c r="E97" s="87">
        <v>4.8</v>
      </c>
      <c r="F97" s="87">
        <v>5</v>
      </c>
      <c r="G97" s="87">
        <v>6.4</v>
      </c>
      <c r="H97" s="87">
        <v>7.2</v>
      </c>
      <c r="I97" s="87">
        <v>4.4</v>
      </c>
      <c r="J97" s="87">
        <v>4.4</v>
      </c>
      <c r="K97" s="87">
        <v>5.6</v>
      </c>
      <c r="L97" s="87">
        <v>3</v>
      </c>
      <c r="M97" s="87">
        <v>6.5</v>
      </c>
      <c r="N97" s="87">
        <v>5.8</v>
      </c>
      <c r="O97" s="87" t="s">
        <v>101</v>
      </c>
      <c r="P97" s="87">
        <v>6.1</v>
      </c>
      <c r="Q97" s="88">
        <v>5.5</v>
      </c>
      <c r="R97" s="89" t="s">
        <v>105</v>
      </c>
      <c r="S97" s="90" t="s">
        <v>106</v>
      </c>
    </row>
    <row r="98" spans="2:19" ht="18.75">
      <c r="B98" s="85" t="s">
        <v>14</v>
      </c>
      <c r="C98" s="86" t="s">
        <v>139</v>
      </c>
      <c r="D98" s="87">
        <v>4.8</v>
      </c>
      <c r="E98" s="87">
        <v>3.5</v>
      </c>
      <c r="F98" s="87">
        <v>3.3</v>
      </c>
      <c r="G98" s="87">
        <v>6.9</v>
      </c>
      <c r="H98" s="87">
        <v>6.8</v>
      </c>
      <c r="I98" s="87">
        <v>4.4</v>
      </c>
      <c r="J98" s="87">
        <v>5.4</v>
      </c>
      <c r="K98" s="87">
        <v>6.7</v>
      </c>
      <c r="L98" s="87">
        <v>4.8</v>
      </c>
      <c r="M98" s="87">
        <v>5</v>
      </c>
      <c r="N98" s="87">
        <v>7.3</v>
      </c>
      <c r="O98" s="87" t="s">
        <v>101</v>
      </c>
      <c r="P98" s="87">
        <v>8</v>
      </c>
      <c r="Q98" s="88">
        <v>5.6</v>
      </c>
      <c r="R98" s="89" t="s">
        <v>105</v>
      </c>
      <c r="S98" s="90" t="s">
        <v>106</v>
      </c>
    </row>
    <row r="99" spans="2:19" ht="18.75">
      <c r="B99" s="85" t="s">
        <v>14</v>
      </c>
      <c r="C99" s="86" t="s">
        <v>140</v>
      </c>
      <c r="D99" s="87">
        <v>5.1</v>
      </c>
      <c r="E99" s="87">
        <v>4.7</v>
      </c>
      <c r="F99" s="87">
        <v>2.2</v>
      </c>
      <c r="G99" s="87">
        <v>4.9</v>
      </c>
      <c r="H99" s="87">
        <v>6.2</v>
      </c>
      <c r="I99" s="87">
        <v>4.8</v>
      </c>
      <c r="J99" s="87">
        <v>5.7</v>
      </c>
      <c r="K99" s="87">
        <v>6</v>
      </c>
      <c r="L99" s="87">
        <v>3.4</v>
      </c>
      <c r="M99" s="87">
        <v>5.8</v>
      </c>
      <c r="N99" s="87">
        <v>6.3</v>
      </c>
      <c r="O99" s="87" t="s">
        <v>101</v>
      </c>
      <c r="P99" s="87">
        <v>5.4</v>
      </c>
      <c r="Q99" s="88">
        <v>5</v>
      </c>
      <c r="R99" s="89" t="s">
        <v>105</v>
      </c>
      <c r="S99" s="90" t="s">
        <v>106</v>
      </c>
    </row>
    <row r="100" spans="2:19" ht="18.75">
      <c r="B100" s="85" t="s">
        <v>14</v>
      </c>
      <c r="C100" s="86" t="s">
        <v>141</v>
      </c>
      <c r="D100" s="87">
        <v>2.7</v>
      </c>
      <c r="E100" s="87">
        <v>2.4</v>
      </c>
      <c r="F100" s="87">
        <v>3.8</v>
      </c>
      <c r="G100" s="87">
        <v>0.8</v>
      </c>
      <c r="H100" s="87">
        <v>2.2</v>
      </c>
      <c r="I100" s="87">
        <v>3.6</v>
      </c>
      <c r="J100" s="87">
        <v>1.4</v>
      </c>
      <c r="K100" s="87">
        <v>4.3</v>
      </c>
      <c r="L100" s="87">
        <v>2.4</v>
      </c>
      <c r="M100" s="87">
        <v>1.4</v>
      </c>
      <c r="N100" s="87">
        <v>1.5</v>
      </c>
      <c r="O100" s="87" t="s">
        <v>104</v>
      </c>
      <c r="P100" s="87">
        <v>1.6</v>
      </c>
      <c r="Q100" s="88">
        <v>2.3</v>
      </c>
      <c r="R100" s="89" t="s">
        <v>113</v>
      </c>
      <c r="S100" s="90" t="s">
        <v>50</v>
      </c>
    </row>
    <row r="101" spans="2:19" ht="18.75">
      <c r="B101" s="85" t="s">
        <v>14</v>
      </c>
      <c r="C101" s="86" t="s">
        <v>142</v>
      </c>
      <c r="D101" s="87">
        <v>4.7</v>
      </c>
      <c r="E101" s="87">
        <v>5.1</v>
      </c>
      <c r="F101" s="87">
        <v>2.1</v>
      </c>
      <c r="G101" s="87">
        <v>6.3</v>
      </c>
      <c r="H101" s="87">
        <v>6.9</v>
      </c>
      <c r="I101" s="87">
        <v>4.6</v>
      </c>
      <c r="J101" s="87">
        <v>5.6</v>
      </c>
      <c r="K101" s="87">
        <v>6.2</v>
      </c>
      <c r="L101" s="87">
        <v>2.9</v>
      </c>
      <c r="M101" s="87">
        <v>7</v>
      </c>
      <c r="N101" s="87">
        <v>6.1</v>
      </c>
      <c r="O101" s="87" t="s">
        <v>101</v>
      </c>
      <c r="P101" s="87">
        <v>6.3</v>
      </c>
      <c r="Q101" s="88">
        <v>5.3</v>
      </c>
      <c r="R101" s="89" t="s">
        <v>48</v>
      </c>
      <c r="S101" s="90" t="s">
        <v>106</v>
      </c>
    </row>
    <row r="102" spans="2:19" ht="18.75">
      <c r="B102" s="85" t="s">
        <v>14</v>
      </c>
      <c r="C102" s="86" t="s">
        <v>143</v>
      </c>
      <c r="D102" s="87">
        <v>5.1</v>
      </c>
      <c r="E102" s="87">
        <v>4.9</v>
      </c>
      <c r="F102" s="87">
        <v>3.2</v>
      </c>
      <c r="G102" s="87">
        <v>5.5</v>
      </c>
      <c r="H102" s="87">
        <v>7.4</v>
      </c>
      <c r="I102" s="87">
        <v>4.3</v>
      </c>
      <c r="J102" s="87">
        <v>5.9</v>
      </c>
      <c r="K102" s="87">
        <v>6.1</v>
      </c>
      <c r="L102" s="87">
        <v>3.3</v>
      </c>
      <c r="M102" s="87">
        <v>7</v>
      </c>
      <c r="N102" s="87">
        <v>6.9</v>
      </c>
      <c r="O102" s="87" t="s">
        <v>101</v>
      </c>
      <c r="P102" s="87">
        <v>6.1</v>
      </c>
      <c r="Q102" s="88">
        <v>5.5</v>
      </c>
      <c r="R102" s="89" t="s">
        <v>105</v>
      </c>
      <c r="S102" s="90" t="s">
        <v>106</v>
      </c>
    </row>
    <row r="103" spans="2:19" ht="18.75">
      <c r="B103" s="85" t="s">
        <v>14</v>
      </c>
      <c r="C103" s="86" t="s">
        <v>144</v>
      </c>
      <c r="D103" s="87">
        <v>5</v>
      </c>
      <c r="E103" s="87">
        <v>3.9</v>
      </c>
      <c r="F103" s="87">
        <v>5</v>
      </c>
      <c r="G103" s="87">
        <v>5.1</v>
      </c>
      <c r="H103" s="87">
        <v>6.3</v>
      </c>
      <c r="I103" s="87">
        <v>3.5</v>
      </c>
      <c r="J103" s="87">
        <v>4</v>
      </c>
      <c r="K103" s="87">
        <v>6</v>
      </c>
      <c r="L103" s="87">
        <v>3.3</v>
      </c>
      <c r="M103" s="87">
        <v>6.6</v>
      </c>
      <c r="N103" s="87">
        <v>5.9</v>
      </c>
      <c r="O103" s="87" t="s">
        <v>101</v>
      </c>
      <c r="P103" s="87">
        <v>6.1</v>
      </c>
      <c r="Q103" s="88">
        <v>5.1</v>
      </c>
      <c r="R103" s="89" t="s">
        <v>105</v>
      </c>
      <c r="S103" s="90" t="s">
        <v>106</v>
      </c>
    </row>
    <row r="104" spans="2:19" ht="18.75">
      <c r="B104" s="85" t="s">
        <v>14</v>
      </c>
      <c r="C104" s="86" t="s">
        <v>145</v>
      </c>
      <c r="D104" s="87">
        <v>3.4</v>
      </c>
      <c r="E104" s="87">
        <v>3.2</v>
      </c>
      <c r="F104" s="87">
        <v>5</v>
      </c>
      <c r="G104" s="87">
        <v>2.5</v>
      </c>
      <c r="H104" s="87">
        <v>5.6</v>
      </c>
      <c r="I104" s="87">
        <v>4.4</v>
      </c>
      <c r="J104" s="87">
        <v>4</v>
      </c>
      <c r="K104" s="87">
        <v>5.9</v>
      </c>
      <c r="L104" s="87">
        <v>2.3</v>
      </c>
      <c r="M104" s="87">
        <v>5.8</v>
      </c>
      <c r="N104" s="87">
        <v>3.8</v>
      </c>
      <c r="O104" s="87" t="s">
        <v>104</v>
      </c>
      <c r="P104" s="87">
        <v>1.9</v>
      </c>
      <c r="Q104" s="88">
        <v>4</v>
      </c>
      <c r="R104" s="89" t="s">
        <v>113</v>
      </c>
      <c r="S104" s="90" t="s">
        <v>50</v>
      </c>
    </row>
    <row r="105" spans="2:19" ht="18.75">
      <c r="B105" s="85" t="s">
        <v>14</v>
      </c>
      <c r="C105" s="86" t="s">
        <v>146</v>
      </c>
      <c r="D105" s="87">
        <v>5.3</v>
      </c>
      <c r="E105" s="87">
        <v>4.3</v>
      </c>
      <c r="F105" s="87">
        <v>2.9</v>
      </c>
      <c r="G105" s="87">
        <v>5</v>
      </c>
      <c r="H105" s="87">
        <v>7.1</v>
      </c>
      <c r="I105" s="87">
        <v>5.4</v>
      </c>
      <c r="J105" s="87">
        <v>6.6</v>
      </c>
      <c r="K105" s="87">
        <v>6.6</v>
      </c>
      <c r="L105" s="87">
        <v>3</v>
      </c>
      <c r="M105" s="87">
        <v>6.4</v>
      </c>
      <c r="N105" s="87">
        <v>6.3</v>
      </c>
      <c r="O105" s="87" t="s">
        <v>101</v>
      </c>
      <c r="P105" s="87">
        <v>6.1</v>
      </c>
      <c r="Q105" s="88">
        <v>5.4</v>
      </c>
      <c r="R105" s="89" t="s">
        <v>105</v>
      </c>
      <c r="S105" s="90" t="s">
        <v>106</v>
      </c>
    </row>
    <row r="106" spans="2:19" ht="18.75">
      <c r="B106" s="85" t="s">
        <v>14</v>
      </c>
      <c r="C106" s="86" t="s">
        <v>147</v>
      </c>
      <c r="D106" s="87">
        <v>3.8</v>
      </c>
      <c r="E106" s="87">
        <v>5.1</v>
      </c>
      <c r="F106" s="87">
        <v>4.3</v>
      </c>
      <c r="G106" s="87">
        <v>5.4</v>
      </c>
      <c r="H106" s="87">
        <v>6.8</v>
      </c>
      <c r="I106" s="87">
        <v>5.5</v>
      </c>
      <c r="J106" s="87">
        <v>4.1</v>
      </c>
      <c r="K106" s="87">
        <v>5.4</v>
      </c>
      <c r="L106" s="87">
        <v>3</v>
      </c>
      <c r="M106" s="87">
        <v>5</v>
      </c>
      <c r="N106" s="87">
        <v>6.9</v>
      </c>
      <c r="O106" s="87" t="s">
        <v>101</v>
      </c>
      <c r="P106" s="87">
        <v>6.3</v>
      </c>
      <c r="Q106" s="88">
        <v>5.1</v>
      </c>
      <c r="R106" s="89" t="s">
        <v>113</v>
      </c>
      <c r="S106" s="90" t="s">
        <v>106</v>
      </c>
    </row>
    <row r="107" spans="2:19" ht="18.75">
      <c r="B107" s="85" t="s">
        <v>14</v>
      </c>
      <c r="C107" s="86" t="s">
        <v>148</v>
      </c>
      <c r="D107" s="87">
        <v>3.5</v>
      </c>
      <c r="E107" s="87">
        <v>4.5</v>
      </c>
      <c r="F107" s="87">
        <v>3.9</v>
      </c>
      <c r="G107" s="87">
        <v>4.1</v>
      </c>
      <c r="H107" s="87">
        <v>7</v>
      </c>
      <c r="I107" s="87">
        <v>4.5</v>
      </c>
      <c r="J107" s="87">
        <v>5.7</v>
      </c>
      <c r="K107" s="87">
        <v>6.2</v>
      </c>
      <c r="L107" s="87">
        <v>2.5</v>
      </c>
      <c r="M107" s="87">
        <v>5.4</v>
      </c>
      <c r="N107" s="87">
        <v>6.8</v>
      </c>
      <c r="O107" s="87" t="s">
        <v>101</v>
      </c>
      <c r="P107" s="87">
        <v>6.1</v>
      </c>
      <c r="Q107" s="88">
        <v>5</v>
      </c>
      <c r="R107" s="89" t="s">
        <v>105</v>
      </c>
      <c r="S107" s="90" t="s">
        <v>106</v>
      </c>
    </row>
    <row r="108" spans="2:19" ht="18.75">
      <c r="B108" s="85" t="s">
        <v>14</v>
      </c>
      <c r="C108" s="86" t="s">
        <v>149</v>
      </c>
      <c r="D108" s="87">
        <v>5.2</v>
      </c>
      <c r="E108" s="87">
        <v>5.7</v>
      </c>
      <c r="F108" s="87">
        <v>5</v>
      </c>
      <c r="G108" s="87">
        <v>5.1</v>
      </c>
      <c r="H108" s="87">
        <v>6.7</v>
      </c>
      <c r="I108" s="87">
        <v>4.5</v>
      </c>
      <c r="J108" s="87">
        <v>5.3</v>
      </c>
      <c r="K108" s="87">
        <v>6.3</v>
      </c>
      <c r="L108" s="87">
        <v>2.8</v>
      </c>
      <c r="M108" s="87">
        <v>6.3</v>
      </c>
      <c r="N108" s="87">
        <v>6.9</v>
      </c>
      <c r="O108" s="87" t="s">
        <v>101</v>
      </c>
      <c r="P108" s="87">
        <v>6.6</v>
      </c>
      <c r="Q108" s="88">
        <v>5.5</v>
      </c>
      <c r="R108" s="89" t="s">
        <v>105</v>
      </c>
      <c r="S108" s="90" t="s">
        <v>106</v>
      </c>
    </row>
    <row r="109" spans="2:19" ht="18.75">
      <c r="B109" s="85" t="s">
        <v>14</v>
      </c>
      <c r="C109" s="86" t="s">
        <v>150</v>
      </c>
      <c r="D109" s="87">
        <v>3.2</v>
      </c>
      <c r="E109" s="87">
        <v>2.3</v>
      </c>
      <c r="F109" s="87">
        <v>5.4</v>
      </c>
      <c r="G109" s="87">
        <v>4.3</v>
      </c>
      <c r="H109" s="87">
        <v>6.8</v>
      </c>
      <c r="I109" s="87">
        <v>4.5</v>
      </c>
      <c r="J109" s="87">
        <v>4.4</v>
      </c>
      <c r="K109" s="87">
        <v>6</v>
      </c>
      <c r="L109" s="87">
        <v>2.5</v>
      </c>
      <c r="M109" s="87">
        <v>5.4</v>
      </c>
      <c r="N109" s="87">
        <v>6.3</v>
      </c>
      <c r="O109" s="87" t="s">
        <v>101</v>
      </c>
      <c r="P109" s="87">
        <v>6.1</v>
      </c>
      <c r="Q109" s="88">
        <v>4.8</v>
      </c>
      <c r="R109" s="89" t="s">
        <v>48</v>
      </c>
      <c r="S109" s="90" t="s">
        <v>106</v>
      </c>
    </row>
    <row r="110" spans="2:19" ht="18.75">
      <c r="B110" s="85" t="s">
        <v>14</v>
      </c>
      <c r="C110" s="86" t="s">
        <v>151</v>
      </c>
      <c r="D110" s="87">
        <v>5.7</v>
      </c>
      <c r="E110" s="87">
        <v>4.9</v>
      </c>
      <c r="F110" s="87">
        <v>5</v>
      </c>
      <c r="G110" s="87">
        <v>4</v>
      </c>
      <c r="H110" s="87">
        <v>7.6</v>
      </c>
      <c r="I110" s="87">
        <v>5.5</v>
      </c>
      <c r="J110" s="87">
        <v>6.4</v>
      </c>
      <c r="K110" s="87">
        <v>6.8</v>
      </c>
      <c r="L110" s="87">
        <v>3.3</v>
      </c>
      <c r="M110" s="87">
        <v>7</v>
      </c>
      <c r="N110" s="87">
        <v>7.1</v>
      </c>
      <c r="O110" s="87" t="s">
        <v>101</v>
      </c>
      <c r="P110" s="87">
        <v>7.1</v>
      </c>
      <c r="Q110" s="88">
        <v>5.9</v>
      </c>
      <c r="R110" s="89" t="s">
        <v>105</v>
      </c>
      <c r="S110" s="90" t="s">
        <v>106</v>
      </c>
    </row>
    <row r="111" spans="2:19" ht="18.75">
      <c r="B111" s="85" t="s">
        <v>14</v>
      </c>
      <c r="C111" s="86" t="s">
        <v>152</v>
      </c>
      <c r="D111" s="87">
        <v>5.5</v>
      </c>
      <c r="E111" s="87">
        <v>4.9</v>
      </c>
      <c r="F111" s="87">
        <v>5</v>
      </c>
      <c r="G111" s="87">
        <v>3.8</v>
      </c>
      <c r="H111" s="87">
        <v>5.5</v>
      </c>
      <c r="I111" s="87">
        <v>4.7</v>
      </c>
      <c r="J111" s="87">
        <v>4.9</v>
      </c>
      <c r="K111" s="87">
        <v>6</v>
      </c>
      <c r="L111" s="87">
        <v>3</v>
      </c>
      <c r="M111" s="87">
        <v>5</v>
      </c>
      <c r="N111" s="87">
        <v>5.9</v>
      </c>
      <c r="O111" s="87" t="s">
        <v>104</v>
      </c>
      <c r="P111" s="87">
        <v>1.4</v>
      </c>
      <c r="Q111" s="88">
        <v>4.6</v>
      </c>
      <c r="R111" s="89" t="s">
        <v>113</v>
      </c>
      <c r="S111" s="90" t="s">
        <v>50</v>
      </c>
    </row>
  </sheetData>
  <sheetProtection/>
  <mergeCells count="91">
    <mergeCell ref="BE29:BG29"/>
    <mergeCell ref="U30:X30"/>
    <mergeCell ref="BE30:BG30"/>
    <mergeCell ref="U31:X31"/>
    <mergeCell ref="BE31:BG31"/>
    <mergeCell ref="BE25:BG25"/>
    <mergeCell ref="U26:X26"/>
    <mergeCell ref="BE26:BG26"/>
    <mergeCell ref="U27:X27"/>
    <mergeCell ref="BE27:BG27"/>
    <mergeCell ref="BE28:BG28"/>
    <mergeCell ref="BE21:BG21"/>
    <mergeCell ref="U22:X22"/>
    <mergeCell ref="BE22:BG22"/>
    <mergeCell ref="U23:X23"/>
    <mergeCell ref="BE23:BG23"/>
    <mergeCell ref="U24:X24"/>
    <mergeCell ref="BE24:BG24"/>
    <mergeCell ref="BE17:BG17"/>
    <mergeCell ref="U18:X18"/>
    <mergeCell ref="BE18:BG18"/>
    <mergeCell ref="U19:X19"/>
    <mergeCell ref="BE19:BG19"/>
    <mergeCell ref="U20:X20"/>
    <mergeCell ref="BE20:BG20"/>
    <mergeCell ref="BE13:BG13"/>
    <mergeCell ref="U14:X14"/>
    <mergeCell ref="BE14:BG14"/>
    <mergeCell ref="U15:X15"/>
    <mergeCell ref="BE15:BG15"/>
    <mergeCell ref="U16:X16"/>
    <mergeCell ref="BE16:BG16"/>
    <mergeCell ref="BE9:BG9"/>
    <mergeCell ref="U10:X10"/>
    <mergeCell ref="BE10:BG10"/>
    <mergeCell ref="U11:X11"/>
    <mergeCell ref="BE11:BG11"/>
    <mergeCell ref="U12:X12"/>
    <mergeCell ref="BE12:BG12"/>
    <mergeCell ref="BE5:BG5"/>
    <mergeCell ref="U6:X6"/>
    <mergeCell ref="BE6:BG6"/>
    <mergeCell ref="U7:X7"/>
    <mergeCell ref="BE7:BG7"/>
    <mergeCell ref="U8:X8"/>
    <mergeCell ref="BE8:BG8"/>
    <mergeCell ref="B30:E30"/>
    <mergeCell ref="B31:E31"/>
    <mergeCell ref="U2:X2"/>
    <mergeCell ref="BE2:BG2"/>
    <mergeCell ref="U3:X3"/>
    <mergeCell ref="BE3:BG3"/>
    <mergeCell ref="U4:X4"/>
    <mergeCell ref="BE4:BG4"/>
    <mergeCell ref="B27:E27"/>
    <mergeCell ref="B28:E28"/>
    <mergeCell ref="B29:E29"/>
    <mergeCell ref="U29:X29"/>
    <mergeCell ref="B24:E24"/>
    <mergeCell ref="B25:E25"/>
    <mergeCell ref="B26:E26"/>
    <mergeCell ref="U25:X25"/>
    <mergeCell ref="U28:X28"/>
    <mergeCell ref="B21:E21"/>
    <mergeCell ref="B22:E22"/>
    <mergeCell ref="B23:E23"/>
    <mergeCell ref="U21:X21"/>
    <mergeCell ref="B18:E18"/>
    <mergeCell ref="B19:E19"/>
    <mergeCell ref="B20:E20"/>
    <mergeCell ref="B15:E15"/>
    <mergeCell ref="B16:E16"/>
    <mergeCell ref="B17:E17"/>
    <mergeCell ref="U17:X17"/>
    <mergeCell ref="B12:E12"/>
    <mergeCell ref="B13:E13"/>
    <mergeCell ref="B14:E14"/>
    <mergeCell ref="U13:X13"/>
    <mergeCell ref="B9:E9"/>
    <mergeCell ref="B10:E10"/>
    <mergeCell ref="B11:E11"/>
    <mergeCell ref="U9:X9"/>
    <mergeCell ref="B6:E6"/>
    <mergeCell ref="B7:E7"/>
    <mergeCell ref="B8:E8"/>
    <mergeCell ref="B3:E3"/>
    <mergeCell ref="B4:E4"/>
    <mergeCell ref="B5:E5"/>
    <mergeCell ref="U5:X5"/>
    <mergeCell ref="B2:E2"/>
    <mergeCell ref="A1:S1"/>
  </mergeCells>
  <conditionalFormatting sqref="D2:S7 B2:B60 C2:C82">
    <cfRule type="expression" priority="313" dxfId="199" stopIfTrue="1">
      <formula>#REF!&lt;&gt;""</formula>
    </cfRule>
  </conditionalFormatting>
  <conditionalFormatting sqref="C31:C69 C90:C111">
    <cfRule type="expression" priority="5500" dxfId="199" stopIfTrue="1">
      <formula>$A$1&lt;&gt;""</formula>
    </cfRule>
  </conditionalFormatting>
  <conditionalFormatting sqref="AF2:AF31 G2:I31">
    <cfRule type="expression" priority="11" dxfId="1" stopIfTrue="1">
      <formula>$T$2&lt;&gt;""</formula>
    </cfRule>
  </conditionalFormatting>
  <conditionalFormatting sqref="AY2:AY31 Z2:AB31">
    <cfRule type="expression" priority="1" dxfId="1" stopIfTrue="1">
      <formula>$T$2&lt;&gt;""</formula>
    </cfRule>
  </conditionalFormatting>
  <dataValidations count="13"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T, K, TB, Y. &#10;Vui lòng nhấp nút Retry để thực hiện lại." sqref="R90:R111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T, K, TB, Y. &#10;Vui lòng nhấp nút Retry để thực hiện lại." sqref="R70:R82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T, K, TB, Y. &#10;Vui lòng nhấp nút Retry để thực hiện lại." sqref="R32:R69">
      <formula1>#REF!</formula1>
    </dataValidation>
    <dataValidation allowBlank="1" showInputMessage="1" showErrorMessage="1" promptTitle="Lưu ý khi nhập dữ liệu" prompt="=================&#10;Không được: - cắt   (cut)&#10;                        - dán (paste)" sqref="D90:M111 D32:M82"/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P90:P111 O70:O82 P32:P69">
      <formula1>IF($P$3=0,OR(P90="M",P90="Đ",P90="CĐ"),IF(ISNUMBER(P90),AND(P90&gt;=0,P90&lt;=10,MOD(P90*10,1)=0),P90="M"))</formula1>
    </dataValidation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O90:O111 O32:O69">
      <formula1>IF($O$3=0,OR(O90="M",O90="Đ",O90="CĐ"),IF(ISNUMBER(O90),AND(O90&gt;=0,O90&lt;=10,MOD(O90*10,1)=0),O90="M"))</formula1>
    </dataValidation>
    <dataValidation type="custom" allowBlank="1" showInputMessage="1" showErrorMessage="1" promptTitle="Lưu ý về cách nhập dữ liệu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N90:N111 N32:N69">
      <formula1>IF($N$3=0,OR(N90="M",N90="Đ",N90="CĐ"),IF(ISNUMBER(N90),AND(N90&gt;=0,N90&lt;=10,MOD(N90*10,1)=0),N90="M"))</formula1>
    </dataValidation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P70:P82">
      <formula1>IF(#REF!=0,OR(P70="M",P70="Đ",P70="CĐ"),IF(ISNUMBER(P70),AND(P70&gt;=0,P70&lt;=10,MOD(P70*10,1)=0),P70="M"))</formula1>
    </dataValidation>
    <dataValidation type="custom" allowBlank="1" showInputMessage="1" showErrorMessage="1" promptTitle="Lưu ý về cách nhập dữ liệu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N70:N82">
      <formula1>IF($O$3=0,OR(N70="M",N70="Đ",N70="CĐ"),IF(ISNUMBER(N70),AND(N70&gt;=0,N70&lt;=10,MOD(N70*10,1)=0),N70="M"))</formula1>
    </dataValidation>
    <dataValidation allowBlank="1" showErrorMessage="1" promptTitle="Cách nhập:" prompt="&#10;Nữ: nhập chữ X (viết hoa) hoặc nhấp chuột vào dấu mũi tên sau đó nhấp chọn chữ X.&#10;&#10;Nam: bỏ trống." errorTitle="Chú ý!" error="Bạn chỉ được nhập vào ô này chữ X (viết hoa). Vui lòng nhấp vào nút Retry để thực hiện lại." sqref="C90:C111 C32:C82"/>
    <dataValidation allowBlank="1" showInputMessage="1" showErrorMessage="1" promptTitle="Trường THPT Chu Văn An, An Giang" prompt="Chương trình Sơ Kết Lớp trên máy tính.&#10;(Áp dụng theo Quy chế 40 kết hợp với&#10;Thông tư 58 của Bộ Giáo dục-Đào tạo)&#10;-------------------------------------------&#10;Dương Phước Sang&#10;Email: dpsang@gmail.com&#10;Website:  http://dpsang.violet.vn" sqref="J2:S31 AV2:BG31 AC2:AT31"/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 T, K, TB, Y.&#10;Vui lòng nhấp nút Retry để thực hiện lại." sqref="AU2:AU31">
      <formula1>$AG$66:$AG$69</formula1>
    </dataValidation>
    <dataValidation allowBlank="1" showErrorMessage="1" promptTitle="Cách nhập:" prompt="&#10;Nữ: nhập chữ X (in hoa) hoặc nhấp chuột vào dấu mũi tên sau đó nhấp chọn chữ X.&#10;&#10;Nam: bỏ trống." error="Bạn nhập sai rồi. Hãy xem lại và làm đúng theo cách nhập đã chỉ ra." sqref="F2:I31 Y2:AB31"/>
  </dataValidations>
  <printOptions/>
  <pageMargins left="0.59" right="0.33" top="0.44" bottom="0.75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A1">
      <selection activeCell="C3" sqref="C3:C4"/>
    </sheetView>
  </sheetViews>
  <sheetFormatPr defaultColWidth="9.140625" defaultRowHeight="12.75"/>
  <cols>
    <col min="1" max="1" width="4.8515625" style="108" customWidth="1"/>
    <col min="2" max="2" width="7.00390625" style="60" customWidth="1"/>
    <col min="3" max="3" width="24.28125" style="61" customWidth="1"/>
    <col min="4" max="18" width="6.28125" style="60" customWidth="1"/>
    <col min="19" max="19" width="7.140625" style="60" customWidth="1"/>
  </cols>
  <sheetData>
    <row r="2" spans="1:19" ht="18.75" thickBot="1">
      <c r="A2" s="424" t="s">
        <v>236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</row>
    <row r="3" spans="1:19" ht="31.5" customHeight="1" thickBot="1">
      <c r="A3" s="443" t="s">
        <v>0</v>
      </c>
      <c r="B3" s="445" t="s">
        <v>130</v>
      </c>
      <c r="C3" s="446" t="s">
        <v>84</v>
      </c>
      <c r="D3" s="448" t="s">
        <v>85</v>
      </c>
      <c r="E3" s="448" t="s">
        <v>86</v>
      </c>
      <c r="F3" s="448" t="s">
        <v>87</v>
      </c>
      <c r="G3" s="448" t="s">
        <v>88</v>
      </c>
      <c r="H3" s="448" t="s">
        <v>89</v>
      </c>
      <c r="I3" s="448" t="s">
        <v>90</v>
      </c>
      <c r="J3" s="448" t="s">
        <v>91</v>
      </c>
      <c r="K3" s="448" t="s">
        <v>92</v>
      </c>
      <c r="L3" s="448" t="s">
        <v>93</v>
      </c>
      <c r="M3" s="448" t="s">
        <v>94</v>
      </c>
      <c r="N3" s="448" t="s">
        <v>95</v>
      </c>
      <c r="O3" s="448" t="s">
        <v>96</v>
      </c>
      <c r="P3" s="448" t="s">
        <v>97</v>
      </c>
      <c r="Q3" s="450" t="s">
        <v>98</v>
      </c>
      <c r="R3" s="452" t="s">
        <v>235</v>
      </c>
      <c r="S3" s="453"/>
    </row>
    <row r="4" spans="1:19" ht="24" customHeight="1" thickBot="1">
      <c r="A4" s="444"/>
      <c r="B4" s="445"/>
      <c r="C4" s="447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1"/>
      <c r="R4" s="131" t="s">
        <v>99</v>
      </c>
      <c r="S4" s="132" t="s">
        <v>100</v>
      </c>
    </row>
    <row r="5" spans="1:19" ht="19.5" thickBot="1">
      <c r="A5" s="109">
        <v>28</v>
      </c>
      <c r="B5" s="91" t="s">
        <v>14</v>
      </c>
      <c r="C5" s="62" t="s">
        <v>131</v>
      </c>
      <c r="D5" s="127">
        <v>4.2</v>
      </c>
      <c r="E5" s="63">
        <v>5.2</v>
      </c>
      <c r="F5" s="63">
        <v>5.1</v>
      </c>
      <c r="G5" s="63">
        <v>4.8</v>
      </c>
      <c r="H5" s="63">
        <v>6.1</v>
      </c>
      <c r="I5" s="127">
        <v>4.7</v>
      </c>
      <c r="J5" s="63">
        <v>5.1</v>
      </c>
      <c r="K5" s="63">
        <v>5.9</v>
      </c>
      <c r="L5" s="63">
        <v>3.6</v>
      </c>
      <c r="M5" s="63">
        <v>5.9</v>
      </c>
      <c r="N5" s="63">
        <v>7</v>
      </c>
      <c r="O5" s="63" t="s">
        <v>101</v>
      </c>
      <c r="P5" s="63">
        <v>6.1</v>
      </c>
      <c r="Q5" s="64">
        <v>5.3</v>
      </c>
      <c r="R5" s="65" t="s">
        <v>105</v>
      </c>
      <c r="S5" s="66" t="s">
        <v>106</v>
      </c>
    </row>
    <row r="6" spans="1:19" s="59" customFormat="1" ht="19.5" thickBot="1">
      <c r="A6" s="109">
        <v>29</v>
      </c>
      <c r="B6" s="93" t="s">
        <v>14</v>
      </c>
      <c r="C6" s="94" t="s">
        <v>132</v>
      </c>
      <c r="D6" s="95">
        <v>1.7</v>
      </c>
      <c r="E6" s="95">
        <v>2.3</v>
      </c>
      <c r="F6" s="95">
        <v>2.3</v>
      </c>
      <c r="G6" s="95">
        <v>2.5</v>
      </c>
      <c r="H6" s="95">
        <v>6.1</v>
      </c>
      <c r="I6" s="95">
        <v>2.3</v>
      </c>
      <c r="J6" s="95">
        <v>4.1</v>
      </c>
      <c r="K6" s="95">
        <v>5</v>
      </c>
      <c r="L6" s="95">
        <v>2.3</v>
      </c>
      <c r="M6" s="95">
        <v>5.1</v>
      </c>
      <c r="N6" s="95">
        <v>4.9</v>
      </c>
      <c r="O6" s="95" t="s">
        <v>101</v>
      </c>
      <c r="P6" s="95">
        <v>6.1</v>
      </c>
      <c r="Q6" s="96">
        <v>3.7</v>
      </c>
      <c r="R6" s="97" t="s">
        <v>48</v>
      </c>
      <c r="S6" s="98" t="s">
        <v>50</v>
      </c>
    </row>
    <row r="7" spans="1:19" ht="19.5" thickBot="1">
      <c r="A7" s="109">
        <v>30</v>
      </c>
      <c r="B7" s="91" t="s">
        <v>14</v>
      </c>
      <c r="C7" s="62" t="s">
        <v>133</v>
      </c>
      <c r="D7" s="126">
        <v>4.8</v>
      </c>
      <c r="E7" s="67">
        <v>5.2</v>
      </c>
      <c r="F7" s="67">
        <v>3</v>
      </c>
      <c r="G7" s="67">
        <v>4.4</v>
      </c>
      <c r="H7" s="67">
        <v>6.4</v>
      </c>
      <c r="I7" s="126">
        <v>3.5</v>
      </c>
      <c r="J7" s="67">
        <v>4.3</v>
      </c>
      <c r="K7" s="67">
        <v>5.7</v>
      </c>
      <c r="L7" s="67">
        <v>2.8</v>
      </c>
      <c r="M7" s="67">
        <v>6.4</v>
      </c>
      <c r="N7" s="67">
        <v>6.9</v>
      </c>
      <c r="O7" s="67" t="s">
        <v>101</v>
      </c>
      <c r="P7" s="67">
        <v>6.1</v>
      </c>
      <c r="Q7" s="68">
        <v>5</v>
      </c>
      <c r="R7" s="69" t="s">
        <v>105</v>
      </c>
      <c r="S7" s="70" t="s">
        <v>106</v>
      </c>
    </row>
    <row r="8" spans="1:19" ht="19.5" thickBot="1">
      <c r="A8" s="109">
        <v>31</v>
      </c>
      <c r="B8" s="91" t="s">
        <v>14</v>
      </c>
      <c r="C8" s="62" t="s">
        <v>134</v>
      </c>
      <c r="D8" s="71">
        <v>5.3</v>
      </c>
      <c r="E8" s="71">
        <v>6.1</v>
      </c>
      <c r="F8" s="71">
        <v>2.7</v>
      </c>
      <c r="G8" s="71">
        <v>4.4</v>
      </c>
      <c r="H8" s="71">
        <v>6.9</v>
      </c>
      <c r="I8" s="71">
        <v>5.1</v>
      </c>
      <c r="J8" s="71">
        <v>6.4</v>
      </c>
      <c r="K8" s="71">
        <v>6.4</v>
      </c>
      <c r="L8" s="71">
        <v>2.7</v>
      </c>
      <c r="M8" s="71">
        <v>6.8</v>
      </c>
      <c r="N8" s="71">
        <v>6.9</v>
      </c>
      <c r="O8" s="71" t="s">
        <v>101</v>
      </c>
      <c r="P8" s="71">
        <v>6.3</v>
      </c>
      <c r="Q8" s="72">
        <v>5.5</v>
      </c>
      <c r="R8" s="73" t="s">
        <v>105</v>
      </c>
      <c r="S8" s="74" t="s">
        <v>106</v>
      </c>
    </row>
    <row r="9" spans="1:19" s="59" customFormat="1" ht="19.5" thickBot="1">
      <c r="A9" s="109">
        <v>32</v>
      </c>
      <c r="B9" s="93" t="s">
        <v>14</v>
      </c>
      <c r="C9" s="94" t="s">
        <v>135</v>
      </c>
      <c r="D9" s="99">
        <v>3.8</v>
      </c>
      <c r="E9" s="99">
        <v>4.3</v>
      </c>
      <c r="F9" s="99">
        <v>2.3</v>
      </c>
      <c r="G9" s="99">
        <v>4.3</v>
      </c>
      <c r="H9" s="99">
        <v>6.7</v>
      </c>
      <c r="I9" s="99">
        <v>5.5</v>
      </c>
      <c r="J9" s="99">
        <v>5.4</v>
      </c>
      <c r="K9" s="99">
        <v>6.1</v>
      </c>
      <c r="L9" s="99">
        <v>3.3</v>
      </c>
      <c r="M9" s="99">
        <v>5</v>
      </c>
      <c r="N9" s="99">
        <v>5.9</v>
      </c>
      <c r="O9" s="99" t="s">
        <v>104</v>
      </c>
      <c r="P9" s="99">
        <v>1.9</v>
      </c>
      <c r="Q9" s="100">
        <v>4.5</v>
      </c>
      <c r="R9" s="101" t="s">
        <v>48</v>
      </c>
      <c r="S9" s="102" t="s">
        <v>50</v>
      </c>
    </row>
    <row r="10" spans="1:19" ht="19.5" thickBot="1">
      <c r="A10" s="109">
        <v>33</v>
      </c>
      <c r="B10" s="91" t="s">
        <v>14</v>
      </c>
      <c r="C10" s="62" t="s">
        <v>136</v>
      </c>
      <c r="D10" s="126">
        <v>4.2</v>
      </c>
      <c r="E10" s="67">
        <v>3.6</v>
      </c>
      <c r="F10" s="67">
        <v>4</v>
      </c>
      <c r="G10" s="67">
        <v>3.6</v>
      </c>
      <c r="H10" s="67">
        <v>6.2</v>
      </c>
      <c r="I10" s="126">
        <v>3.8</v>
      </c>
      <c r="J10" s="67">
        <v>5.3</v>
      </c>
      <c r="K10" s="67">
        <v>6.4</v>
      </c>
      <c r="L10" s="67">
        <v>3.1</v>
      </c>
      <c r="M10" s="67">
        <v>6.1</v>
      </c>
      <c r="N10" s="67">
        <v>6.5</v>
      </c>
      <c r="O10" s="67" t="s">
        <v>101</v>
      </c>
      <c r="P10" s="67">
        <v>6</v>
      </c>
      <c r="Q10" s="68">
        <v>4.9</v>
      </c>
      <c r="R10" s="69" t="s">
        <v>105</v>
      </c>
      <c r="S10" s="70" t="s">
        <v>106</v>
      </c>
    </row>
    <row r="11" spans="1:19" ht="19.5" thickBot="1">
      <c r="A11" s="109">
        <v>34</v>
      </c>
      <c r="B11" s="91" t="s">
        <v>14</v>
      </c>
      <c r="C11" s="62" t="s">
        <v>137</v>
      </c>
      <c r="D11" s="71">
        <v>2.9</v>
      </c>
      <c r="E11" s="71">
        <v>3.2</v>
      </c>
      <c r="F11" s="71">
        <v>5.3</v>
      </c>
      <c r="G11" s="71">
        <v>4.8</v>
      </c>
      <c r="H11" s="71">
        <v>6.7</v>
      </c>
      <c r="I11" s="71">
        <v>4.6</v>
      </c>
      <c r="J11" s="71">
        <v>5.4</v>
      </c>
      <c r="K11" s="71">
        <v>6.4</v>
      </c>
      <c r="L11" s="71">
        <v>3.5</v>
      </c>
      <c r="M11" s="71">
        <v>5.8</v>
      </c>
      <c r="N11" s="71">
        <v>6.6</v>
      </c>
      <c r="O11" s="71" t="s">
        <v>101</v>
      </c>
      <c r="P11" s="71">
        <v>7.9</v>
      </c>
      <c r="Q11" s="72">
        <v>5.3</v>
      </c>
      <c r="R11" s="73" t="s">
        <v>105</v>
      </c>
      <c r="S11" s="74" t="s">
        <v>106</v>
      </c>
    </row>
    <row r="12" spans="1:19" ht="19.5" thickBot="1">
      <c r="A12" s="109">
        <v>35</v>
      </c>
      <c r="B12" s="91" t="s">
        <v>14</v>
      </c>
      <c r="C12" s="62" t="s">
        <v>138</v>
      </c>
      <c r="D12" s="67">
        <v>6.9</v>
      </c>
      <c r="E12" s="67">
        <v>4.8</v>
      </c>
      <c r="F12" s="67">
        <v>5</v>
      </c>
      <c r="G12" s="67">
        <v>6.4</v>
      </c>
      <c r="H12" s="67">
        <v>7.2</v>
      </c>
      <c r="I12" s="67">
        <v>4.4</v>
      </c>
      <c r="J12" s="67">
        <v>4.4</v>
      </c>
      <c r="K12" s="67">
        <v>5.6</v>
      </c>
      <c r="L12" s="67">
        <v>3</v>
      </c>
      <c r="M12" s="67">
        <v>6.5</v>
      </c>
      <c r="N12" s="67">
        <v>5.8</v>
      </c>
      <c r="O12" s="67" t="s">
        <v>101</v>
      </c>
      <c r="P12" s="67">
        <v>6.1</v>
      </c>
      <c r="Q12" s="68">
        <v>5.5</v>
      </c>
      <c r="R12" s="69" t="s">
        <v>105</v>
      </c>
      <c r="S12" s="70" t="s">
        <v>106</v>
      </c>
    </row>
    <row r="13" spans="1:19" ht="19.5" thickBot="1">
      <c r="A13" s="109">
        <v>36</v>
      </c>
      <c r="B13" s="91" t="s">
        <v>14</v>
      </c>
      <c r="C13" s="62" t="s">
        <v>139</v>
      </c>
      <c r="D13" s="63">
        <v>4.8</v>
      </c>
      <c r="E13" s="63">
        <v>3.5</v>
      </c>
      <c r="F13" s="63">
        <v>3.3</v>
      </c>
      <c r="G13" s="63">
        <v>6.9</v>
      </c>
      <c r="H13" s="63">
        <v>6.8</v>
      </c>
      <c r="I13" s="63">
        <v>4.4</v>
      </c>
      <c r="J13" s="63">
        <v>5.4</v>
      </c>
      <c r="K13" s="63">
        <v>6.7</v>
      </c>
      <c r="L13" s="63">
        <v>4.8</v>
      </c>
      <c r="M13" s="63">
        <v>5</v>
      </c>
      <c r="N13" s="63">
        <v>7.3</v>
      </c>
      <c r="O13" s="63" t="s">
        <v>101</v>
      </c>
      <c r="P13" s="63">
        <v>8</v>
      </c>
      <c r="Q13" s="64">
        <v>5.6</v>
      </c>
      <c r="R13" s="65" t="s">
        <v>105</v>
      </c>
      <c r="S13" s="66" t="s">
        <v>106</v>
      </c>
    </row>
    <row r="14" spans="1:19" ht="19.5" thickBot="1">
      <c r="A14" s="109">
        <v>37</v>
      </c>
      <c r="B14" s="91" t="s">
        <v>14</v>
      </c>
      <c r="C14" s="62" t="s">
        <v>140</v>
      </c>
      <c r="D14" s="67">
        <v>5.1</v>
      </c>
      <c r="E14" s="67">
        <v>4.7</v>
      </c>
      <c r="F14" s="67">
        <v>2.2</v>
      </c>
      <c r="G14" s="67">
        <v>4.9</v>
      </c>
      <c r="H14" s="67">
        <v>6.2</v>
      </c>
      <c r="I14" s="67">
        <v>4.8</v>
      </c>
      <c r="J14" s="67">
        <v>5.7</v>
      </c>
      <c r="K14" s="67">
        <v>6</v>
      </c>
      <c r="L14" s="67">
        <v>3.4</v>
      </c>
      <c r="M14" s="67">
        <v>5.8</v>
      </c>
      <c r="N14" s="67">
        <v>6.3</v>
      </c>
      <c r="O14" s="67" t="s">
        <v>101</v>
      </c>
      <c r="P14" s="67">
        <v>5.4</v>
      </c>
      <c r="Q14" s="68">
        <v>5</v>
      </c>
      <c r="R14" s="69" t="s">
        <v>105</v>
      </c>
      <c r="S14" s="70" t="s">
        <v>106</v>
      </c>
    </row>
    <row r="15" spans="1:19" s="59" customFormat="1" ht="19.5" thickBot="1">
      <c r="A15" s="109">
        <v>38</v>
      </c>
      <c r="B15" s="93" t="s">
        <v>14</v>
      </c>
      <c r="C15" s="94" t="s">
        <v>141</v>
      </c>
      <c r="D15" s="103">
        <v>2.7</v>
      </c>
      <c r="E15" s="103">
        <v>2.4</v>
      </c>
      <c r="F15" s="103">
        <v>3.8</v>
      </c>
      <c r="G15" s="103">
        <v>0.8</v>
      </c>
      <c r="H15" s="103">
        <v>2.2</v>
      </c>
      <c r="I15" s="103">
        <v>3.6</v>
      </c>
      <c r="J15" s="103">
        <v>1.4</v>
      </c>
      <c r="K15" s="103">
        <v>4.3</v>
      </c>
      <c r="L15" s="103">
        <v>2.4</v>
      </c>
      <c r="M15" s="103">
        <v>1.4</v>
      </c>
      <c r="N15" s="103">
        <v>1.5</v>
      </c>
      <c r="O15" s="103" t="s">
        <v>104</v>
      </c>
      <c r="P15" s="103">
        <v>1.6</v>
      </c>
      <c r="Q15" s="104">
        <v>2.3</v>
      </c>
      <c r="R15" s="105" t="s">
        <v>113</v>
      </c>
      <c r="S15" s="106" t="s">
        <v>50</v>
      </c>
    </row>
    <row r="16" spans="1:19" ht="19.5" thickBot="1">
      <c r="A16" s="109">
        <v>39</v>
      </c>
      <c r="B16" s="91" t="s">
        <v>14</v>
      </c>
      <c r="C16" s="62" t="s">
        <v>142</v>
      </c>
      <c r="D16" s="71">
        <v>4.7</v>
      </c>
      <c r="E16" s="71">
        <v>5.1</v>
      </c>
      <c r="F16" s="71">
        <v>2.1</v>
      </c>
      <c r="G16" s="71">
        <v>6.3</v>
      </c>
      <c r="H16" s="71">
        <v>6.9</v>
      </c>
      <c r="I16" s="71">
        <v>4.6</v>
      </c>
      <c r="J16" s="71">
        <v>5.6</v>
      </c>
      <c r="K16" s="71">
        <v>6.2</v>
      </c>
      <c r="L16" s="71">
        <v>2.9</v>
      </c>
      <c r="M16" s="71">
        <v>7</v>
      </c>
      <c r="N16" s="71">
        <v>6.1</v>
      </c>
      <c r="O16" s="71" t="s">
        <v>101</v>
      </c>
      <c r="P16" s="71">
        <v>6.3</v>
      </c>
      <c r="Q16" s="72">
        <v>5.3</v>
      </c>
      <c r="R16" s="73" t="s">
        <v>48</v>
      </c>
      <c r="S16" s="74" t="s">
        <v>106</v>
      </c>
    </row>
    <row r="17" spans="1:19" ht="19.5" thickBot="1">
      <c r="A17" s="109">
        <v>40</v>
      </c>
      <c r="B17" s="91" t="s">
        <v>14</v>
      </c>
      <c r="C17" s="62" t="s">
        <v>143</v>
      </c>
      <c r="D17" s="63">
        <v>5.1</v>
      </c>
      <c r="E17" s="63">
        <v>4.9</v>
      </c>
      <c r="F17" s="63">
        <v>3.2</v>
      </c>
      <c r="G17" s="63">
        <v>5.5</v>
      </c>
      <c r="H17" s="63">
        <v>7.4</v>
      </c>
      <c r="I17" s="63">
        <v>4.3</v>
      </c>
      <c r="J17" s="63">
        <v>5.9</v>
      </c>
      <c r="K17" s="63">
        <v>6.1</v>
      </c>
      <c r="L17" s="63">
        <v>3.3</v>
      </c>
      <c r="M17" s="63">
        <v>7</v>
      </c>
      <c r="N17" s="63">
        <v>6.9</v>
      </c>
      <c r="O17" s="63" t="s">
        <v>101</v>
      </c>
      <c r="P17" s="63">
        <v>6.1</v>
      </c>
      <c r="Q17" s="64">
        <v>5.5</v>
      </c>
      <c r="R17" s="65" t="s">
        <v>105</v>
      </c>
      <c r="S17" s="66" t="s">
        <v>106</v>
      </c>
    </row>
    <row r="18" spans="1:19" ht="19.5" thickBot="1">
      <c r="A18" s="109">
        <v>41</v>
      </c>
      <c r="B18" s="91" t="s">
        <v>14</v>
      </c>
      <c r="C18" s="62" t="s">
        <v>144</v>
      </c>
      <c r="D18" s="67">
        <v>5</v>
      </c>
      <c r="E18" s="67">
        <v>3.9</v>
      </c>
      <c r="F18" s="67">
        <v>5</v>
      </c>
      <c r="G18" s="67">
        <v>5.1</v>
      </c>
      <c r="H18" s="67">
        <v>6.3</v>
      </c>
      <c r="I18" s="67">
        <v>3.5</v>
      </c>
      <c r="J18" s="67">
        <v>4</v>
      </c>
      <c r="K18" s="67">
        <v>6</v>
      </c>
      <c r="L18" s="67">
        <v>3.3</v>
      </c>
      <c r="M18" s="67">
        <v>6.6</v>
      </c>
      <c r="N18" s="67">
        <v>5.9</v>
      </c>
      <c r="O18" s="67" t="s">
        <v>101</v>
      </c>
      <c r="P18" s="67">
        <v>6.1</v>
      </c>
      <c r="Q18" s="68">
        <v>5.1</v>
      </c>
      <c r="R18" s="69" t="s">
        <v>105</v>
      </c>
      <c r="S18" s="70" t="s">
        <v>106</v>
      </c>
    </row>
    <row r="19" spans="1:19" s="59" customFormat="1" ht="19.5" thickBot="1">
      <c r="A19" s="109">
        <v>42</v>
      </c>
      <c r="B19" s="93" t="s">
        <v>14</v>
      </c>
      <c r="C19" s="94" t="s">
        <v>145</v>
      </c>
      <c r="D19" s="95">
        <v>3.4</v>
      </c>
      <c r="E19" s="95">
        <v>3.2</v>
      </c>
      <c r="F19" s="95">
        <v>5</v>
      </c>
      <c r="G19" s="95">
        <v>2.5</v>
      </c>
      <c r="H19" s="95">
        <v>5.6</v>
      </c>
      <c r="I19" s="95">
        <v>4.4</v>
      </c>
      <c r="J19" s="95">
        <v>4</v>
      </c>
      <c r="K19" s="95">
        <v>5.9</v>
      </c>
      <c r="L19" s="95">
        <v>2.3</v>
      </c>
      <c r="M19" s="95">
        <v>5.8</v>
      </c>
      <c r="N19" s="95">
        <v>3.8</v>
      </c>
      <c r="O19" s="95" t="s">
        <v>104</v>
      </c>
      <c r="P19" s="95">
        <v>1.9</v>
      </c>
      <c r="Q19" s="96">
        <v>4</v>
      </c>
      <c r="R19" s="97" t="s">
        <v>113</v>
      </c>
      <c r="S19" s="98" t="s">
        <v>50</v>
      </c>
    </row>
    <row r="20" spans="1:19" ht="19.5" thickBot="1">
      <c r="A20" s="109">
        <v>43</v>
      </c>
      <c r="B20" s="91" t="s">
        <v>14</v>
      </c>
      <c r="C20" s="62" t="s">
        <v>146</v>
      </c>
      <c r="D20" s="67">
        <v>5.3</v>
      </c>
      <c r="E20" s="67">
        <v>4.3</v>
      </c>
      <c r="F20" s="67">
        <v>2.9</v>
      </c>
      <c r="G20" s="67">
        <v>5</v>
      </c>
      <c r="H20" s="67">
        <v>7.1</v>
      </c>
      <c r="I20" s="67">
        <v>5.4</v>
      </c>
      <c r="J20" s="67">
        <v>6.6</v>
      </c>
      <c r="K20" s="67">
        <v>6.6</v>
      </c>
      <c r="L20" s="67">
        <v>3</v>
      </c>
      <c r="M20" s="67">
        <v>6.4</v>
      </c>
      <c r="N20" s="67">
        <v>6.3</v>
      </c>
      <c r="O20" s="67" t="s">
        <v>101</v>
      </c>
      <c r="P20" s="67">
        <v>6.1</v>
      </c>
      <c r="Q20" s="68">
        <v>5.4</v>
      </c>
      <c r="R20" s="69" t="s">
        <v>105</v>
      </c>
      <c r="S20" s="70" t="s">
        <v>106</v>
      </c>
    </row>
    <row r="21" spans="1:19" ht="19.5" thickBot="1">
      <c r="A21" s="109">
        <v>44</v>
      </c>
      <c r="B21" s="91" t="s">
        <v>14</v>
      </c>
      <c r="C21" s="62" t="s">
        <v>147</v>
      </c>
      <c r="D21" s="71">
        <v>3.8</v>
      </c>
      <c r="E21" s="71">
        <v>5.1</v>
      </c>
      <c r="F21" s="71">
        <v>4.3</v>
      </c>
      <c r="G21" s="71">
        <v>5.4</v>
      </c>
      <c r="H21" s="71">
        <v>6.8</v>
      </c>
      <c r="I21" s="71">
        <v>5.5</v>
      </c>
      <c r="J21" s="71">
        <v>4.1</v>
      </c>
      <c r="K21" s="71">
        <v>5.4</v>
      </c>
      <c r="L21" s="71">
        <v>3</v>
      </c>
      <c r="M21" s="71">
        <v>5</v>
      </c>
      <c r="N21" s="71">
        <v>6.9</v>
      </c>
      <c r="O21" s="71" t="s">
        <v>101</v>
      </c>
      <c r="P21" s="71">
        <v>6.3</v>
      </c>
      <c r="Q21" s="72">
        <v>5.1</v>
      </c>
      <c r="R21" s="73" t="s">
        <v>113</v>
      </c>
      <c r="S21" s="74" t="s">
        <v>106</v>
      </c>
    </row>
    <row r="22" spans="1:19" ht="19.5" thickBot="1">
      <c r="A22" s="109">
        <v>45</v>
      </c>
      <c r="B22" s="91" t="s">
        <v>14</v>
      </c>
      <c r="C22" s="62" t="s">
        <v>148</v>
      </c>
      <c r="D22" s="67">
        <v>3.5</v>
      </c>
      <c r="E22" s="67">
        <v>4.5</v>
      </c>
      <c r="F22" s="67">
        <v>3.9</v>
      </c>
      <c r="G22" s="67">
        <v>4.1</v>
      </c>
      <c r="H22" s="67">
        <v>7</v>
      </c>
      <c r="I22" s="67">
        <v>4.5</v>
      </c>
      <c r="J22" s="67">
        <v>5.7</v>
      </c>
      <c r="K22" s="67">
        <v>6.2</v>
      </c>
      <c r="L22" s="67">
        <v>2.5</v>
      </c>
      <c r="M22" s="67">
        <v>5.4</v>
      </c>
      <c r="N22" s="67">
        <v>6.8</v>
      </c>
      <c r="O22" s="67" t="s">
        <v>101</v>
      </c>
      <c r="P22" s="67">
        <v>6.1</v>
      </c>
      <c r="Q22" s="68">
        <v>5</v>
      </c>
      <c r="R22" s="69" t="s">
        <v>105</v>
      </c>
      <c r="S22" s="70" t="s">
        <v>106</v>
      </c>
    </row>
    <row r="23" spans="1:19" ht="19.5" thickBot="1">
      <c r="A23" s="109">
        <v>46</v>
      </c>
      <c r="B23" s="91" t="s">
        <v>14</v>
      </c>
      <c r="C23" s="62" t="s">
        <v>149</v>
      </c>
      <c r="D23" s="71">
        <v>5.2</v>
      </c>
      <c r="E23" s="71">
        <v>5.7</v>
      </c>
      <c r="F23" s="71">
        <v>5</v>
      </c>
      <c r="G23" s="71">
        <v>5.1</v>
      </c>
      <c r="H23" s="71">
        <v>6.7</v>
      </c>
      <c r="I23" s="71">
        <v>4.5</v>
      </c>
      <c r="J23" s="71">
        <v>5.3</v>
      </c>
      <c r="K23" s="71">
        <v>6.3</v>
      </c>
      <c r="L23" s="71">
        <v>2.8</v>
      </c>
      <c r="M23" s="71">
        <v>6.3</v>
      </c>
      <c r="N23" s="71">
        <v>6.9</v>
      </c>
      <c r="O23" s="71" t="s">
        <v>101</v>
      </c>
      <c r="P23" s="71">
        <v>6.6</v>
      </c>
      <c r="Q23" s="72">
        <v>5.5</v>
      </c>
      <c r="R23" s="73" t="s">
        <v>105</v>
      </c>
      <c r="S23" s="74" t="s">
        <v>106</v>
      </c>
    </row>
    <row r="24" spans="1:19" ht="19.5" thickBot="1">
      <c r="A24" s="109">
        <v>47</v>
      </c>
      <c r="B24" s="91" t="s">
        <v>14</v>
      </c>
      <c r="C24" s="62" t="s">
        <v>150</v>
      </c>
      <c r="D24" s="63">
        <v>3.2</v>
      </c>
      <c r="E24" s="63">
        <v>2.3</v>
      </c>
      <c r="F24" s="63">
        <v>5.4</v>
      </c>
      <c r="G24" s="63">
        <v>4.3</v>
      </c>
      <c r="H24" s="63">
        <v>6.8</v>
      </c>
      <c r="I24" s="63">
        <v>4.5</v>
      </c>
      <c r="J24" s="63">
        <v>4.4</v>
      </c>
      <c r="K24" s="63">
        <v>6</v>
      </c>
      <c r="L24" s="63">
        <v>2.5</v>
      </c>
      <c r="M24" s="63">
        <v>5.4</v>
      </c>
      <c r="N24" s="63">
        <v>6.3</v>
      </c>
      <c r="O24" s="63" t="s">
        <v>101</v>
      </c>
      <c r="P24" s="63">
        <v>6.1</v>
      </c>
      <c r="Q24" s="64">
        <v>4.8</v>
      </c>
      <c r="R24" s="65" t="s">
        <v>48</v>
      </c>
      <c r="S24" s="66" t="s">
        <v>106</v>
      </c>
    </row>
    <row r="25" spans="1:19" ht="19.5" thickBot="1">
      <c r="A25" s="109">
        <v>48</v>
      </c>
      <c r="B25" s="91" t="s">
        <v>14</v>
      </c>
      <c r="C25" s="62" t="s">
        <v>151</v>
      </c>
      <c r="D25" s="67">
        <v>5.7</v>
      </c>
      <c r="E25" s="67">
        <v>4.9</v>
      </c>
      <c r="F25" s="67">
        <v>5</v>
      </c>
      <c r="G25" s="67">
        <v>4</v>
      </c>
      <c r="H25" s="67">
        <v>7.6</v>
      </c>
      <c r="I25" s="67">
        <v>5.5</v>
      </c>
      <c r="J25" s="67">
        <v>6.4</v>
      </c>
      <c r="K25" s="67">
        <v>6.8</v>
      </c>
      <c r="L25" s="67">
        <v>3.3</v>
      </c>
      <c r="M25" s="67">
        <v>7</v>
      </c>
      <c r="N25" s="67">
        <v>7.1</v>
      </c>
      <c r="O25" s="67" t="s">
        <v>101</v>
      </c>
      <c r="P25" s="67">
        <v>7.1</v>
      </c>
      <c r="Q25" s="68">
        <v>5.9</v>
      </c>
      <c r="R25" s="69" t="s">
        <v>105</v>
      </c>
      <c r="S25" s="70" t="s">
        <v>106</v>
      </c>
    </row>
    <row r="26" spans="1:19" s="59" customFormat="1" ht="19.5" thickBot="1">
      <c r="A26" s="109">
        <v>49</v>
      </c>
      <c r="B26" s="93" t="s">
        <v>14</v>
      </c>
      <c r="C26" s="94" t="s">
        <v>152</v>
      </c>
      <c r="D26" s="95">
        <v>5.5</v>
      </c>
      <c r="E26" s="95">
        <v>4.9</v>
      </c>
      <c r="F26" s="95">
        <v>5</v>
      </c>
      <c r="G26" s="95">
        <v>3.8</v>
      </c>
      <c r="H26" s="95">
        <v>5.5</v>
      </c>
      <c r="I26" s="95">
        <v>4.7</v>
      </c>
      <c r="J26" s="95">
        <v>4.9</v>
      </c>
      <c r="K26" s="95">
        <v>6</v>
      </c>
      <c r="L26" s="95">
        <v>3</v>
      </c>
      <c r="M26" s="95">
        <v>5</v>
      </c>
      <c r="N26" s="95">
        <v>5.9</v>
      </c>
      <c r="O26" s="95" t="s">
        <v>104</v>
      </c>
      <c r="P26" s="95">
        <v>1.4</v>
      </c>
      <c r="Q26" s="96">
        <v>4.6</v>
      </c>
      <c r="R26" s="97" t="s">
        <v>113</v>
      </c>
      <c r="S26" s="98" t="s">
        <v>50</v>
      </c>
    </row>
    <row r="27" spans="1:19" ht="19.5" thickBot="1">
      <c r="A27" s="109">
        <v>50</v>
      </c>
      <c r="B27" s="107" t="s">
        <v>15</v>
      </c>
      <c r="C27" s="62" t="s">
        <v>103</v>
      </c>
      <c r="D27" s="67">
        <v>4.4</v>
      </c>
      <c r="E27" s="67">
        <v>3.3</v>
      </c>
      <c r="F27" s="67">
        <v>5.3</v>
      </c>
      <c r="G27" s="67">
        <v>6.3</v>
      </c>
      <c r="H27" s="67">
        <v>6.3</v>
      </c>
      <c r="I27" s="67">
        <v>5.4</v>
      </c>
      <c r="J27" s="67">
        <v>6.1</v>
      </c>
      <c r="K27" s="67">
        <v>6.6</v>
      </c>
      <c r="L27" s="67">
        <v>5</v>
      </c>
      <c r="M27" s="67">
        <v>7.1</v>
      </c>
      <c r="N27" s="67">
        <v>6.9</v>
      </c>
      <c r="O27" s="126" t="s">
        <v>104</v>
      </c>
      <c r="P27" s="67">
        <v>6.6</v>
      </c>
      <c r="Q27" s="68">
        <v>5.8</v>
      </c>
      <c r="R27" s="69" t="s">
        <v>105</v>
      </c>
      <c r="S27" s="70" t="s">
        <v>106</v>
      </c>
    </row>
    <row r="28" spans="1:19" ht="19.5" thickBot="1">
      <c r="A28" s="109">
        <v>51</v>
      </c>
      <c r="B28" s="107" t="s">
        <v>15</v>
      </c>
      <c r="C28" s="62" t="s">
        <v>107</v>
      </c>
      <c r="D28" s="67">
        <v>4.2</v>
      </c>
      <c r="E28" s="67">
        <v>3.9</v>
      </c>
      <c r="F28" s="67">
        <v>3.1</v>
      </c>
      <c r="G28" s="67">
        <v>5</v>
      </c>
      <c r="H28" s="67">
        <v>5.4</v>
      </c>
      <c r="I28" s="67">
        <v>3.2</v>
      </c>
      <c r="J28" s="67">
        <v>5.6</v>
      </c>
      <c r="K28" s="67">
        <v>5.1</v>
      </c>
      <c r="L28" s="67">
        <v>3.7</v>
      </c>
      <c r="M28" s="67">
        <v>6.4</v>
      </c>
      <c r="N28" s="67">
        <v>5.3</v>
      </c>
      <c r="O28" s="67" t="s">
        <v>101</v>
      </c>
      <c r="P28" s="67">
        <v>5.5</v>
      </c>
      <c r="Q28" s="68">
        <v>4.7</v>
      </c>
      <c r="R28" s="69" t="s">
        <v>105</v>
      </c>
      <c r="S28" s="70" t="s">
        <v>106</v>
      </c>
    </row>
    <row r="29" spans="1:19" ht="19.5" thickBot="1">
      <c r="A29" s="109">
        <v>52</v>
      </c>
      <c r="B29" s="107" t="s">
        <v>15</v>
      </c>
      <c r="C29" s="62" t="s">
        <v>108</v>
      </c>
      <c r="D29" s="67">
        <v>4.3</v>
      </c>
      <c r="E29" s="67">
        <v>3.2</v>
      </c>
      <c r="F29" s="67">
        <v>2.7</v>
      </c>
      <c r="G29" s="67">
        <v>5.4</v>
      </c>
      <c r="H29" s="67">
        <v>6</v>
      </c>
      <c r="I29" s="67">
        <v>4.6</v>
      </c>
      <c r="J29" s="67">
        <v>6.1</v>
      </c>
      <c r="K29" s="67">
        <v>5.6</v>
      </c>
      <c r="L29" s="67">
        <v>4.3</v>
      </c>
      <c r="M29" s="67">
        <v>6.4</v>
      </c>
      <c r="N29" s="67">
        <v>5.8</v>
      </c>
      <c r="O29" s="67" t="s">
        <v>101</v>
      </c>
      <c r="P29" s="67">
        <v>5.6</v>
      </c>
      <c r="Q29" s="68">
        <v>5</v>
      </c>
      <c r="R29" s="69" t="s">
        <v>105</v>
      </c>
      <c r="S29" s="70" t="s">
        <v>106</v>
      </c>
    </row>
    <row r="30" spans="1:19" ht="19.5" thickBot="1">
      <c r="A30" s="109">
        <v>53</v>
      </c>
      <c r="B30" s="107" t="s">
        <v>15</v>
      </c>
      <c r="C30" s="62" t="s">
        <v>109</v>
      </c>
      <c r="D30" s="126">
        <v>4.2</v>
      </c>
      <c r="E30" s="67">
        <v>4.1</v>
      </c>
      <c r="F30" s="67">
        <v>4.7</v>
      </c>
      <c r="G30" s="67">
        <v>3.7</v>
      </c>
      <c r="H30" s="67">
        <v>4.3</v>
      </c>
      <c r="I30" s="126">
        <v>5.2</v>
      </c>
      <c r="J30" s="67">
        <v>5.1</v>
      </c>
      <c r="K30" s="67">
        <v>5.1</v>
      </c>
      <c r="L30" s="67">
        <v>4.2</v>
      </c>
      <c r="M30" s="67">
        <v>6.5</v>
      </c>
      <c r="N30" s="67">
        <v>5.4</v>
      </c>
      <c r="O30" s="67" t="s">
        <v>101</v>
      </c>
      <c r="P30" s="67">
        <v>6.3</v>
      </c>
      <c r="Q30" s="68">
        <v>4.9</v>
      </c>
      <c r="R30" s="69" t="s">
        <v>48</v>
      </c>
      <c r="S30" s="70" t="s">
        <v>106</v>
      </c>
    </row>
    <row r="31" spans="1:19" ht="19.5" thickBot="1">
      <c r="A31" s="109">
        <v>54</v>
      </c>
      <c r="B31" s="107" t="s">
        <v>15</v>
      </c>
      <c r="C31" s="62" t="s">
        <v>110</v>
      </c>
      <c r="D31" s="67">
        <v>2.4</v>
      </c>
      <c r="E31" s="67">
        <v>6.2</v>
      </c>
      <c r="F31" s="67">
        <v>4.6</v>
      </c>
      <c r="G31" s="67">
        <v>3.6</v>
      </c>
      <c r="H31" s="67">
        <v>6.2</v>
      </c>
      <c r="I31" s="67">
        <v>4.5</v>
      </c>
      <c r="J31" s="67">
        <v>5.7</v>
      </c>
      <c r="K31" s="67">
        <v>5.6</v>
      </c>
      <c r="L31" s="67">
        <v>3.3</v>
      </c>
      <c r="M31" s="67">
        <v>6.4</v>
      </c>
      <c r="N31" s="67">
        <v>4.5</v>
      </c>
      <c r="O31" s="67" t="s">
        <v>101</v>
      </c>
      <c r="P31" s="67">
        <v>6.1</v>
      </c>
      <c r="Q31" s="68">
        <v>4.9</v>
      </c>
      <c r="R31" s="69" t="s">
        <v>105</v>
      </c>
      <c r="S31" s="70" t="s">
        <v>106</v>
      </c>
    </row>
    <row r="32" spans="1:19" ht="19.5" thickBot="1">
      <c r="A32" s="109">
        <v>55</v>
      </c>
      <c r="B32" s="107" t="s">
        <v>15</v>
      </c>
      <c r="C32" s="62" t="s">
        <v>111</v>
      </c>
      <c r="D32" s="63">
        <v>6</v>
      </c>
      <c r="E32" s="63">
        <v>4.3</v>
      </c>
      <c r="F32" s="63">
        <v>4.8</v>
      </c>
      <c r="G32" s="63">
        <v>5.1</v>
      </c>
      <c r="H32" s="63">
        <v>4.6</v>
      </c>
      <c r="I32" s="63">
        <v>4.3</v>
      </c>
      <c r="J32" s="63">
        <v>4.4</v>
      </c>
      <c r="K32" s="63">
        <v>5.6</v>
      </c>
      <c r="L32" s="63">
        <v>3.8</v>
      </c>
      <c r="M32" s="63">
        <v>6.3</v>
      </c>
      <c r="N32" s="63">
        <v>4.5</v>
      </c>
      <c r="O32" s="127" t="s">
        <v>104</v>
      </c>
      <c r="P32" s="63">
        <v>6</v>
      </c>
      <c r="Q32" s="64">
        <v>5</v>
      </c>
      <c r="R32" s="65" t="s">
        <v>48</v>
      </c>
      <c r="S32" s="66" t="s">
        <v>106</v>
      </c>
    </row>
    <row r="33" spans="1:19" ht="19.5" thickBot="1">
      <c r="A33" s="109">
        <v>56</v>
      </c>
      <c r="B33" s="107" t="s">
        <v>15</v>
      </c>
      <c r="C33" s="62" t="s">
        <v>112</v>
      </c>
      <c r="D33" s="67">
        <v>4.8</v>
      </c>
      <c r="E33" s="67">
        <v>4.4</v>
      </c>
      <c r="F33" s="67">
        <v>2.9</v>
      </c>
      <c r="G33" s="67">
        <v>5.4</v>
      </c>
      <c r="H33" s="67">
        <v>5.1</v>
      </c>
      <c r="I33" s="67">
        <v>4.3</v>
      </c>
      <c r="J33" s="67">
        <v>4.7</v>
      </c>
      <c r="K33" s="67">
        <v>5.1</v>
      </c>
      <c r="L33" s="67">
        <v>2.5</v>
      </c>
      <c r="M33" s="67">
        <v>5.9</v>
      </c>
      <c r="N33" s="67">
        <v>5</v>
      </c>
      <c r="O33" s="67" t="s">
        <v>101</v>
      </c>
      <c r="P33" s="67">
        <v>5.3</v>
      </c>
      <c r="Q33" s="68">
        <v>4.6</v>
      </c>
      <c r="R33" s="69" t="s">
        <v>113</v>
      </c>
      <c r="S33" s="70" t="s">
        <v>106</v>
      </c>
    </row>
    <row r="34" spans="1:19" ht="19.5" thickBot="1">
      <c r="A34" s="109">
        <v>57</v>
      </c>
      <c r="B34" s="107" t="s">
        <v>15</v>
      </c>
      <c r="C34" s="62" t="s">
        <v>114</v>
      </c>
      <c r="D34" s="67">
        <v>4.2</v>
      </c>
      <c r="E34" s="67">
        <v>2.8</v>
      </c>
      <c r="F34" s="67">
        <v>3.9</v>
      </c>
      <c r="G34" s="67">
        <v>5</v>
      </c>
      <c r="H34" s="67">
        <v>6.1</v>
      </c>
      <c r="I34" s="67">
        <v>4.8</v>
      </c>
      <c r="J34" s="67">
        <v>6.1</v>
      </c>
      <c r="K34" s="67">
        <v>6.4</v>
      </c>
      <c r="L34" s="67">
        <v>3.9</v>
      </c>
      <c r="M34" s="67">
        <v>7.1</v>
      </c>
      <c r="N34" s="67">
        <v>6.4</v>
      </c>
      <c r="O34" s="126" t="s">
        <v>104</v>
      </c>
      <c r="P34" s="67">
        <v>5</v>
      </c>
      <c r="Q34" s="68">
        <v>5.1</v>
      </c>
      <c r="R34" s="69" t="s">
        <v>105</v>
      </c>
      <c r="S34" s="70" t="s">
        <v>106</v>
      </c>
    </row>
    <row r="35" spans="1:19" ht="19.5" thickBot="1">
      <c r="A35" s="109">
        <v>58</v>
      </c>
      <c r="B35" s="107" t="s">
        <v>15</v>
      </c>
      <c r="C35" s="62" t="s">
        <v>115</v>
      </c>
      <c r="D35" s="67">
        <v>4.2</v>
      </c>
      <c r="E35" s="67">
        <v>3.6</v>
      </c>
      <c r="F35" s="67">
        <v>4</v>
      </c>
      <c r="G35" s="67">
        <v>3.1</v>
      </c>
      <c r="H35" s="67">
        <v>4.3</v>
      </c>
      <c r="I35" s="67">
        <v>4.8</v>
      </c>
      <c r="J35" s="67">
        <v>5.6</v>
      </c>
      <c r="K35" s="67">
        <v>5.3</v>
      </c>
      <c r="L35" s="67">
        <v>3.7</v>
      </c>
      <c r="M35" s="67">
        <v>6</v>
      </c>
      <c r="N35" s="67">
        <v>5.4</v>
      </c>
      <c r="O35" s="67" t="s">
        <v>101</v>
      </c>
      <c r="P35" s="67">
        <v>6</v>
      </c>
      <c r="Q35" s="68">
        <v>4.7</v>
      </c>
      <c r="R35" s="69" t="s">
        <v>48</v>
      </c>
      <c r="S35" s="70" t="s">
        <v>106</v>
      </c>
    </row>
    <row r="36" spans="1:19" ht="19.5" thickBot="1">
      <c r="A36" s="109">
        <v>59</v>
      </c>
      <c r="B36" s="107" t="s">
        <v>15</v>
      </c>
      <c r="C36" s="62" t="s">
        <v>116</v>
      </c>
      <c r="D36" s="67">
        <v>4.6</v>
      </c>
      <c r="E36" s="67">
        <v>4.7</v>
      </c>
      <c r="F36" s="67">
        <v>5.8</v>
      </c>
      <c r="G36" s="67">
        <v>5.7</v>
      </c>
      <c r="H36" s="67">
        <v>6.5</v>
      </c>
      <c r="I36" s="67">
        <v>5</v>
      </c>
      <c r="J36" s="67">
        <v>5.3</v>
      </c>
      <c r="K36" s="67">
        <v>5.9</v>
      </c>
      <c r="L36" s="67">
        <v>3.2</v>
      </c>
      <c r="M36" s="67">
        <v>6.9</v>
      </c>
      <c r="N36" s="67">
        <v>5</v>
      </c>
      <c r="O36" s="67" t="s">
        <v>101</v>
      </c>
      <c r="P36" s="67">
        <v>7.4</v>
      </c>
      <c r="Q36" s="68">
        <v>5.5</v>
      </c>
      <c r="R36" s="69" t="s">
        <v>105</v>
      </c>
      <c r="S36" s="70" t="s">
        <v>106</v>
      </c>
    </row>
    <row r="37" spans="1:19" ht="19.5" thickBot="1">
      <c r="A37" s="109">
        <v>60</v>
      </c>
      <c r="B37" s="107" t="s">
        <v>15</v>
      </c>
      <c r="C37" s="62" t="s">
        <v>117</v>
      </c>
      <c r="D37" s="67">
        <v>5</v>
      </c>
      <c r="E37" s="67">
        <v>3.4</v>
      </c>
      <c r="F37" s="67">
        <v>5.5</v>
      </c>
      <c r="G37" s="67">
        <v>3.6</v>
      </c>
      <c r="H37" s="67">
        <v>3.5</v>
      </c>
      <c r="I37" s="67">
        <v>3.9</v>
      </c>
      <c r="J37" s="67">
        <v>4.9</v>
      </c>
      <c r="K37" s="67">
        <v>5.3</v>
      </c>
      <c r="L37" s="67">
        <v>2.3</v>
      </c>
      <c r="M37" s="67">
        <v>6</v>
      </c>
      <c r="N37" s="67">
        <v>4.8</v>
      </c>
      <c r="O37" s="67" t="s">
        <v>101</v>
      </c>
      <c r="P37" s="67">
        <v>5</v>
      </c>
      <c r="Q37" s="68">
        <v>4.4</v>
      </c>
      <c r="R37" s="69" t="s">
        <v>113</v>
      </c>
      <c r="S37" s="70" t="s">
        <v>106</v>
      </c>
    </row>
    <row r="38" spans="1:19" ht="19.5" thickBot="1">
      <c r="A38" s="109">
        <v>61</v>
      </c>
      <c r="B38" s="107" t="s">
        <v>15</v>
      </c>
      <c r="C38" s="62" t="s">
        <v>118</v>
      </c>
      <c r="D38" s="71">
        <v>2.2</v>
      </c>
      <c r="E38" s="71">
        <v>5.3</v>
      </c>
      <c r="F38" s="71">
        <v>5.2</v>
      </c>
      <c r="G38" s="71">
        <v>4.3</v>
      </c>
      <c r="H38" s="71">
        <v>6.1</v>
      </c>
      <c r="I38" s="71">
        <v>4.3</v>
      </c>
      <c r="J38" s="71">
        <v>4.4</v>
      </c>
      <c r="K38" s="71">
        <v>5.7</v>
      </c>
      <c r="L38" s="71">
        <v>3.8</v>
      </c>
      <c r="M38" s="71">
        <v>6.9</v>
      </c>
      <c r="N38" s="71">
        <v>6.3</v>
      </c>
      <c r="O38" s="128" t="s">
        <v>104</v>
      </c>
      <c r="P38" s="71">
        <v>5.9</v>
      </c>
      <c r="Q38" s="72">
        <v>5</v>
      </c>
      <c r="R38" s="73" t="s">
        <v>113</v>
      </c>
      <c r="S38" s="74" t="s">
        <v>106</v>
      </c>
    </row>
    <row r="39" spans="1:19" ht="19.5" thickBot="1">
      <c r="A39" s="109">
        <v>62</v>
      </c>
      <c r="B39" s="107" t="s">
        <v>15</v>
      </c>
      <c r="C39" s="62" t="s">
        <v>119</v>
      </c>
      <c r="D39" s="126">
        <v>4.4</v>
      </c>
      <c r="E39" s="67">
        <v>5.6</v>
      </c>
      <c r="F39" s="67">
        <v>4.2</v>
      </c>
      <c r="G39" s="67">
        <v>4.3</v>
      </c>
      <c r="H39" s="67">
        <v>3.9</v>
      </c>
      <c r="I39" s="126">
        <v>4.4</v>
      </c>
      <c r="J39" s="67">
        <v>5.4</v>
      </c>
      <c r="K39" s="67">
        <v>5.2</v>
      </c>
      <c r="L39" s="67">
        <v>2.7</v>
      </c>
      <c r="M39" s="67">
        <v>6.1</v>
      </c>
      <c r="N39" s="67">
        <v>5.6</v>
      </c>
      <c r="O39" s="126" t="s">
        <v>104</v>
      </c>
      <c r="P39" s="67">
        <v>6.1</v>
      </c>
      <c r="Q39" s="68">
        <v>4.8</v>
      </c>
      <c r="R39" s="69" t="s">
        <v>48</v>
      </c>
      <c r="S39" s="70" t="s">
        <v>106</v>
      </c>
    </row>
    <row r="40" spans="1:19" ht="19.5" thickBot="1">
      <c r="A40" s="109">
        <v>63</v>
      </c>
      <c r="B40" s="107" t="s">
        <v>15</v>
      </c>
      <c r="C40" s="62" t="s">
        <v>120</v>
      </c>
      <c r="D40" s="126">
        <v>3.9</v>
      </c>
      <c r="E40" s="67">
        <v>5</v>
      </c>
      <c r="F40" s="67">
        <v>5.3</v>
      </c>
      <c r="G40" s="67">
        <v>4.5</v>
      </c>
      <c r="H40" s="67">
        <v>6.3</v>
      </c>
      <c r="I40" s="126">
        <v>4.8</v>
      </c>
      <c r="J40" s="67">
        <v>6.3</v>
      </c>
      <c r="K40" s="67">
        <v>6.2</v>
      </c>
      <c r="L40" s="67">
        <v>4.5</v>
      </c>
      <c r="M40" s="67">
        <v>6.6</v>
      </c>
      <c r="N40" s="67">
        <v>6.5</v>
      </c>
      <c r="O40" s="67" t="s">
        <v>101</v>
      </c>
      <c r="P40" s="67">
        <v>7.5</v>
      </c>
      <c r="Q40" s="68">
        <v>5.6</v>
      </c>
      <c r="R40" s="69" t="s">
        <v>105</v>
      </c>
      <c r="S40" s="70" t="s">
        <v>106</v>
      </c>
    </row>
    <row r="41" spans="1:19" ht="19.5" thickBot="1">
      <c r="A41" s="109">
        <v>64</v>
      </c>
      <c r="B41" s="107" t="s">
        <v>15</v>
      </c>
      <c r="C41" s="62" t="s">
        <v>121</v>
      </c>
      <c r="D41" s="67">
        <v>3.5</v>
      </c>
      <c r="E41" s="67">
        <v>2.7</v>
      </c>
      <c r="F41" s="67">
        <v>5.6</v>
      </c>
      <c r="G41" s="67">
        <v>5.7</v>
      </c>
      <c r="H41" s="67">
        <v>5.4</v>
      </c>
      <c r="I41" s="67">
        <v>4.3</v>
      </c>
      <c r="J41" s="67">
        <v>5.3</v>
      </c>
      <c r="K41" s="67">
        <v>5.8</v>
      </c>
      <c r="L41" s="67">
        <v>4.1</v>
      </c>
      <c r="M41" s="67">
        <v>6.6</v>
      </c>
      <c r="N41" s="67">
        <v>6.5</v>
      </c>
      <c r="O41" s="67" t="s">
        <v>101</v>
      </c>
      <c r="P41" s="67">
        <v>6.9</v>
      </c>
      <c r="Q41" s="68">
        <v>5.2</v>
      </c>
      <c r="R41" s="69" t="s">
        <v>113</v>
      </c>
      <c r="S41" s="70" t="s">
        <v>106</v>
      </c>
    </row>
    <row r="42" spans="1:19" ht="19.5" thickBot="1">
      <c r="A42" s="109">
        <v>65</v>
      </c>
      <c r="B42" s="107" t="s">
        <v>15</v>
      </c>
      <c r="C42" s="62" t="s">
        <v>122</v>
      </c>
      <c r="D42" s="126">
        <v>4.3</v>
      </c>
      <c r="E42" s="67">
        <v>6</v>
      </c>
      <c r="F42" s="67">
        <v>3.7</v>
      </c>
      <c r="G42" s="67">
        <v>4.4</v>
      </c>
      <c r="H42" s="67">
        <v>5.9</v>
      </c>
      <c r="I42" s="126">
        <v>4.3</v>
      </c>
      <c r="J42" s="67">
        <v>5.7</v>
      </c>
      <c r="K42" s="67">
        <v>5.3</v>
      </c>
      <c r="L42" s="67">
        <v>4</v>
      </c>
      <c r="M42" s="67">
        <v>6</v>
      </c>
      <c r="N42" s="67">
        <v>5.9</v>
      </c>
      <c r="O42" s="67" t="s">
        <v>101</v>
      </c>
      <c r="P42" s="67">
        <v>5.3</v>
      </c>
      <c r="Q42" s="68">
        <v>5.1</v>
      </c>
      <c r="R42" s="69" t="s">
        <v>48</v>
      </c>
      <c r="S42" s="70" t="s">
        <v>106</v>
      </c>
    </row>
    <row r="43" spans="1:19" ht="19.5" thickBot="1">
      <c r="A43" s="109">
        <v>66</v>
      </c>
      <c r="B43" s="107" t="s">
        <v>15</v>
      </c>
      <c r="C43" s="62" t="s">
        <v>123</v>
      </c>
      <c r="D43" s="71">
        <v>4.6</v>
      </c>
      <c r="E43" s="71">
        <v>2.8</v>
      </c>
      <c r="F43" s="71">
        <v>3</v>
      </c>
      <c r="G43" s="71">
        <v>5.4</v>
      </c>
      <c r="H43" s="71">
        <v>7.2</v>
      </c>
      <c r="I43" s="71">
        <v>5.8</v>
      </c>
      <c r="J43" s="71">
        <v>6</v>
      </c>
      <c r="K43" s="71">
        <v>5.9</v>
      </c>
      <c r="L43" s="71">
        <v>3.8</v>
      </c>
      <c r="M43" s="71">
        <v>7</v>
      </c>
      <c r="N43" s="71">
        <v>6</v>
      </c>
      <c r="O43" s="71" t="s">
        <v>101</v>
      </c>
      <c r="P43" s="71">
        <v>7</v>
      </c>
      <c r="Q43" s="72">
        <v>5.4</v>
      </c>
      <c r="R43" s="73" t="s">
        <v>105</v>
      </c>
      <c r="S43" s="74" t="s">
        <v>106</v>
      </c>
    </row>
    <row r="44" spans="1:19" ht="19.5" thickBot="1">
      <c r="A44" s="109">
        <v>67</v>
      </c>
      <c r="B44" s="107" t="s">
        <v>15</v>
      </c>
      <c r="C44" s="62" t="s">
        <v>124</v>
      </c>
      <c r="D44" s="63">
        <v>5.3</v>
      </c>
      <c r="E44" s="63">
        <v>5.2</v>
      </c>
      <c r="F44" s="63">
        <v>5</v>
      </c>
      <c r="G44" s="63">
        <v>4</v>
      </c>
      <c r="H44" s="63">
        <v>6.1</v>
      </c>
      <c r="I44" s="63">
        <v>5</v>
      </c>
      <c r="J44" s="63">
        <v>5.6</v>
      </c>
      <c r="K44" s="63">
        <v>5.4</v>
      </c>
      <c r="L44" s="63">
        <v>5.2</v>
      </c>
      <c r="M44" s="63">
        <v>6.9</v>
      </c>
      <c r="N44" s="63">
        <v>4.3</v>
      </c>
      <c r="O44" s="127" t="s">
        <v>104</v>
      </c>
      <c r="P44" s="63">
        <v>6.8</v>
      </c>
      <c r="Q44" s="64">
        <v>5.4</v>
      </c>
      <c r="R44" s="65" t="s">
        <v>105</v>
      </c>
      <c r="S44" s="66" t="s">
        <v>106</v>
      </c>
    </row>
    <row r="45" spans="1:19" ht="19.5" thickBot="1">
      <c r="A45" s="109">
        <v>68</v>
      </c>
      <c r="B45" s="107" t="s">
        <v>15</v>
      </c>
      <c r="C45" s="62" t="s">
        <v>125</v>
      </c>
      <c r="D45" s="67">
        <v>5.5</v>
      </c>
      <c r="E45" s="67">
        <v>4.6</v>
      </c>
      <c r="F45" s="67">
        <v>4.4</v>
      </c>
      <c r="G45" s="67">
        <v>4.4</v>
      </c>
      <c r="H45" s="67">
        <v>4.9</v>
      </c>
      <c r="I45" s="67">
        <v>3.9</v>
      </c>
      <c r="J45" s="67">
        <v>6.6</v>
      </c>
      <c r="K45" s="67">
        <v>6</v>
      </c>
      <c r="L45" s="67">
        <v>3.4</v>
      </c>
      <c r="M45" s="67">
        <v>6.3</v>
      </c>
      <c r="N45" s="67">
        <v>4.6</v>
      </c>
      <c r="O45" s="67" t="s">
        <v>101</v>
      </c>
      <c r="P45" s="67">
        <v>6.9</v>
      </c>
      <c r="Q45" s="68">
        <v>5.1</v>
      </c>
      <c r="R45" s="69" t="s">
        <v>105</v>
      </c>
      <c r="S45" s="70" t="s">
        <v>106</v>
      </c>
    </row>
    <row r="46" spans="1:19" ht="19.5" thickBot="1">
      <c r="A46" s="109">
        <v>69</v>
      </c>
      <c r="B46" s="107" t="s">
        <v>15</v>
      </c>
      <c r="C46" s="62" t="s">
        <v>126</v>
      </c>
      <c r="D46" s="71">
        <v>5.5</v>
      </c>
      <c r="E46" s="71">
        <v>3</v>
      </c>
      <c r="F46" s="71">
        <v>3.6</v>
      </c>
      <c r="G46" s="71">
        <v>5</v>
      </c>
      <c r="H46" s="71">
        <v>7.1</v>
      </c>
      <c r="I46" s="71">
        <v>6.1</v>
      </c>
      <c r="J46" s="71">
        <v>5</v>
      </c>
      <c r="K46" s="71">
        <v>5.1</v>
      </c>
      <c r="L46" s="71">
        <v>3.3</v>
      </c>
      <c r="M46" s="71">
        <v>6</v>
      </c>
      <c r="N46" s="71">
        <v>4.8</v>
      </c>
      <c r="O46" s="128" t="s">
        <v>104</v>
      </c>
      <c r="P46" s="71">
        <v>6.9</v>
      </c>
      <c r="Q46" s="72">
        <v>5.1</v>
      </c>
      <c r="R46" s="73" t="s">
        <v>113</v>
      </c>
      <c r="S46" s="74" t="s">
        <v>106</v>
      </c>
    </row>
    <row r="47" spans="1:19" ht="18.75">
      <c r="A47" s="109">
        <v>70</v>
      </c>
      <c r="B47" s="107" t="s">
        <v>15</v>
      </c>
      <c r="C47" s="62" t="s">
        <v>127</v>
      </c>
      <c r="D47" s="67">
        <v>6.5</v>
      </c>
      <c r="E47" s="67">
        <v>6.5</v>
      </c>
      <c r="F47" s="67">
        <v>7.1</v>
      </c>
      <c r="G47" s="67">
        <v>5.9</v>
      </c>
      <c r="H47" s="67">
        <v>6.8</v>
      </c>
      <c r="I47" s="67">
        <v>5</v>
      </c>
      <c r="J47" s="67">
        <v>5.3</v>
      </c>
      <c r="K47" s="67">
        <v>5.8</v>
      </c>
      <c r="L47" s="67">
        <v>5.8</v>
      </c>
      <c r="M47" s="67">
        <v>7</v>
      </c>
      <c r="N47" s="67">
        <v>6.3</v>
      </c>
      <c r="O47" s="126" t="s">
        <v>104</v>
      </c>
      <c r="P47" s="67">
        <v>8</v>
      </c>
      <c r="Q47" s="68">
        <v>6.3</v>
      </c>
      <c r="R47" s="69" t="s">
        <v>105</v>
      </c>
      <c r="S47" s="70" t="s">
        <v>106</v>
      </c>
    </row>
  </sheetData>
  <sheetProtection/>
  <mergeCells count="19">
    <mergeCell ref="P3:P4"/>
    <mergeCell ref="Q3:Q4"/>
    <mergeCell ref="R3:S3"/>
    <mergeCell ref="J3:J4"/>
    <mergeCell ref="K3:K4"/>
    <mergeCell ref="L3:L4"/>
    <mergeCell ref="M3:M4"/>
    <mergeCell ref="N3:N4"/>
    <mergeCell ref="O3:O4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5:C47">
    <cfRule type="expression" priority="58" dxfId="199" stopIfTrue="1">
      <formula>$B$1&lt;&gt;""</formula>
    </cfRule>
  </conditionalFormatting>
  <conditionalFormatting sqref="B3:S4">
    <cfRule type="expression" priority="1" dxfId="199" stopIfTrue="1">
      <formula>#REF!&lt;&gt;""</formula>
    </cfRule>
  </conditionalFormatting>
  <dataValidations count="7"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T, K, TB, Y. &#10;Vui lòng nhấp nút Retry để thực hiện lại." sqref="R27:R47">
      <formula1>#REF!</formula1>
    </dataValidation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T, K, TB, Y. &#10;Vui lòng nhấp nút Retry để thực hiện lại." sqref="R5:R26">
      <formula1>#REF!</formula1>
    </dataValidation>
    <dataValidation allowBlank="1" showInputMessage="1" showErrorMessage="1" promptTitle="Lưu ý khi nhập dữ liệu" prompt="=================&#10;Không được: - cắt   (cut)&#10;                        - dán (paste)" sqref="D5:M47"/>
    <dataValidation type="custom" allowBlank="1" showInputMessage="1" showErrorMessage="1" promptTitle="Lưu ý về cách nhập dữ liệu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N5:N47">
      <formula1>IF(#REF!=0,OR(N5="M",N5="Đ",N5="CĐ"),IF(ISNUMBER(N5),AND(N5&gt;=0,N5&lt;=10,MOD(N5*10,1)=0),N5="M"))</formula1>
    </dataValidation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O5:O47">
      <formula1>IF(#REF!=0,OR(O5="M",O5="Đ",O5="CĐ"),IF(ISNUMBER(O5),AND(O5&gt;=0,O5&lt;=10,MOD(O5*10,1)=0),O5="M"))</formula1>
    </dataValidation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P5:P47">
      <formula1>IF(#REF!=0,OR(P5="M",P5="Đ",P5="CĐ"),IF(ISNUMBER(P5),AND(P5&gt;=0,P5&lt;=10,MOD(P5*10,1)=0),P5="M"))</formula1>
    </dataValidation>
    <dataValidation allowBlank="1" showErrorMessage="1" promptTitle="Cách nhập:" prompt="&#10;Nữ: nhập chữ X (viết hoa) hoặc nhấp chuột vào dấu mũi tên sau đó nhấp chọn chữ X.&#10;&#10;Nam: bỏ trống." errorTitle="Chú ý!" error="Bạn chỉ được nhập vào ô này chữ X (viết hoa). Vui lòng nhấp vào nút Retry để thực hiện lại." sqref="C5:C47"/>
  </dataValidations>
  <printOptions/>
  <pageMargins left="0.42" right="0.2" top="0.25" bottom="0.34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W7" sqref="W7"/>
    </sheetView>
  </sheetViews>
  <sheetFormatPr defaultColWidth="9.140625" defaultRowHeight="12.75"/>
  <cols>
    <col min="1" max="1" width="5.00390625" style="45" customWidth="1"/>
    <col min="2" max="2" width="7.28125" style="60" customWidth="1"/>
    <col min="3" max="3" width="26.421875" style="112" customWidth="1"/>
    <col min="4" max="4" width="7.421875" style="60" customWidth="1"/>
    <col min="5" max="16" width="6.140625" style="60" customWidth="1"/>
    <col min="17" max="17" width="7.57421875" style="60" customWidth="1"/>
    <col min="18" max="18" width="5.57421875" style="60" customWidth="1"/>
    <col min="19" max="19" width="10.00390625" style="60" customWidth="1"/>
  </cols>
  <sheetData>
    <row r="1" spans="1:19" ht="18.75" thickBot="1">
      <c r="A1" s="424" t="s">
        <v>205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</row>
    <row r="2" spans="1:19" s="139" customFormat="1" ht="33" customHeight="1" thickBot="1">
      <c r="A2" s="456" t="s">
        <v>0</v>
      </c>
      <c r="B2" s="458" t="s">
        <v>130</v>
      </c>
      <c r="C2" s="459" t="s">
        <v>84</v>
      </c>
      <c r="D2" s="454" t="s">
        <v>85</v>
      </c>
      <c r="E2" s="454" t="s">
        <v>86</v>
      </c>
      <c r="F2" s="454" t="s">
        <v>87</v>
      </c>
      <c r="G2" s="454" t="s">
        <v>88</v>
      </c>
      <c r="H2" s="454" t="s">
        <v>89</v>
      </c>
      <c r="I2" s="454" t="s">
        <v>90</v>
      </c>
      <c r="J2" s="454" t="s">
        <v>91</v>
      </c>
      <c r="K2" s="454" t="s">
        <v>92</v>
      </c>
      <c r="L2" s="454" t="s">
        <v>93</v>
      </c>
      <c r="M2" s="454" t="s">
        <v>94</v>
      </c>
      <c r="N2" s="454" t="s">
        <v>95</v>
      </c>
      <c r="O2" s="454" t="s">
        <v>96</v>
      </c>
      <c r="P2" s="454" t="s">
        <v>97</v>
      </c>
      <c r="Q2" s="461" t="s">
        <v>98</v>
      </c>
      <c r="R2" s="463" t="s">
        <v>235</v>
      </c>
      <c r="S2" s="464"/>
    </row>
    <row r="3" spans="1:19" s="139" customFormat="1" ht="19.5" customHeight="1" thickBot="1">
      <c r="A3" s="457"/>
      <c r="B3" s="458"/>
      <c r="C3" s="460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62"/>
      <c r="R3" s="140" t="s">
        <v>99</v>
      </c>
      <c r="S3" s="141" t="s">
        <v>100</v>
      </c>
    </row>
    <row r="4" spans="1:19" ht="19.5" thickBot="1">
      <c r="A4" s="44">
        <v>1</v>
      </c>
      <c r="B4" s="107" t="s">
        <v>19</v>
      </c>
      <c r="C4" s="113" t="s">
        <v>153</v>
      </c>
      <c r="D4" s="67">
        <v>2.6</v>
      </c>
      <c r="E4" s="67">
        <v>3.5</v>
      </c>
      <c r="F4" s="67">
        <v>5</v>
      </c>
      <c r="G4" s="63">
        <v>7</v>
      </c>
      <c r="H4" s="67">
        <v>7.1</v>
      </c>
      <c r="I4" s="67">
        <v>4.7</v>
      </c>
      <c r="J4" s="67">
        <v>8</v>
      </c>
      <c r="K4" s="67">
        <v>5.6</v>
      </c>
      <c r="L4" s="67">
        <v>4.2</v>
      </c>
      <c r="M4" s="67">
        <v>6.1</v>
      </c>
      <c r="N4" s="67">
        <v>6.3</v>
      </c>
      <c r="O4" s="63" t="s">
        <v>101</v>
      </c>
      <c r="P4" s="67">
        <v>7.1</v>
      </c>
      <c r="Q4" s="68">
        <v>5.6</v>
      </c>
      <c r="R4" s="65" t="s">
        <v>48</v>
      </c>
      <c r="S4" s="70" t="s">
        <v>106</v>
      </c>
    </row>
    <row r="5" spans="1:19" ht="19.5" thickBot="1">
      <c r="A5" s="44">
        <v>2</v>
      </c>
      <c r="B5" s="107" t="s">
        <v>19</v>
      </c>
      <c r="C5" s="113" t="s">
        <v>128</v>
      </c>
      <c r="D5" s="67">
        <v>4.4</v>
      </c>
      <c r="E5" s="67">
        <v>3.3</v>
      </c>
      <c r="F5" s="67">
        <v>5.5</v>
      </c>
      <c r="G5" s="63">
        <v>7</v>
      </c>
      <c r="H5" s="67">
        <v>6.1</v>
      </c>
      <c r="I5" s="67">
        <v>5</v>
      </c>
      <c r="J5" s="67">
        <v>8</v>
      </c>
      <c r="K5" s="67">
        <v>5.6</v>
      </c>
      <c r="L5" s="67">
        <v>5.1</v>
      </c>
      <c r="M5" s="67">
        <v>6.1</v>
      </c>
      <c r="N5" s="67">
        <v>5.1</v>
      </c>
      <c r="O5" s="63" t="s">
        <v>101</v>
      </c>
      <c r="P5" s="67">
        <v>6.9</v>
      </c>
      <c r="Q5" s="114">
        <v>5.7</v>
      </c>
      <c r="R5" s="65" t="s">
        <v>48</v>
      </c>
      <c r="S5" s="70" t="s">
        <v>106</v>
      </c>
    </row>
    <row r="6" spans="1:19" ht="19.5" thickBot="1">
      <c r="A6" s="44">
        <v>3</v>
      </c>
      <c r="B6" s="91" t="s">
        <v>21</v>
      </c>
      <c r="C6" s="113" t="s">
        <v>154</v>
      </c>
      <c r="D6" s="67">
        <v>5</v>
      </c>
      <c r="E6" s="67">
        <v>4.8</v>
      </c>
      <c r="F6" s="67">
        <v>4.2</v>
      </c>
      <c r="G6" s="67">
        <v>6</v>
      </c>
      <c r="H6" s="67">
        <v>4.6</v>
      </c>
      <c r="I6" s="67">
        <v>4.3</v>
      </c>
      <c r="J6" s="67">
        <v>5.4</v>
      </c>
      <c r="K6" s="67">
        <v>6.7</v>
      </c>
      <c r="L6" s="67">
        <v>2.9</v>
      </c>
      <c r="M6" s="67">
        <v>6.4</v>
      </c>
      <c r="N6" s="67">
        <v>5.9</v>
      </c>
      <c r="O6" s="67" t="s">
        <v>101</v>
      </c>
      <c r="P6" s="67">
        <v>7</v>
      </c>
      <c r="Q6" s="68">
        <v>5.3</v>
      </c>
      <c r="R6" s="69" t="s">
        <v>105</v>
      </c>
      <c r="S6" s="70" t="s">
        <v>106</v>
      </c>
    </row>
    <row r="7" spans="1:19" ht="19.5" thickBot="1">
      <c r="A7" s="44">
        <v>4</v>
      </c>
      <c r="B7" s="91" t="s">
        <v>21</v>
      </c>
      <c r="C7" s="113" t="s">
        <v>155</v>
      </c>
      <c r="D7" s="67">
        <v>5.8</v>
      </c>
      <c r="E7" s="67">
        <v>4.4</v>
      </c>
      <c r="F7" s="67">
        <v>7</v>
      </c>
      <c r="G7" s="67">
        <v>5</v>
      </c>
      <c r="H7" s="67">
        <v>7</v>
      </c>
      <c r="I7" s="67">
        <v>4.5</v>
      </c>
      <c r="J7" s="67">
        <v>5</v>
      </c>
      <c r="K7" s="67">
        <v>6.4</v>
      </c>
      <c r="L7" s="67">
        <v>3.3</v>
      </c>
      <c r="M7" s="67">
        <v>6.4</v>
      </c>
      <c r="N7" s="67">
        <v>5.8</v>
      </c>
      <c r="O7" s="67" t="s">
        <v>101</v>
      </c>
      <c r="P7" s="67">
        <v>5.7</v>
      </c>
      <c r="Q7" s="68">
        <v>5.5</v>
      </c>
      <c r="R7" s="69" t="s">
        <v>105</v>
      </c>
      <c r="S7" s="70" t="s">
        <v>106</v>
      </c>
    </row>
    <row r="8" spans="1:19" ht="19.5" thickBot="1">
      <c r="A8" s="44">
        <v>5</v>
      </c>
      <c r="B8" s="91" t="s">
        <v>21</v>
      </c>
      <c r="C8" s="113" t="s">
        <v>156</v>
      </c>
      <c r="D8" s="127">
        <v>3.8</v>
      </c>
      <c r="E8" s="63">
        <v>4.1</v>
      </c>
      <c r="F8" s="63">
        <v>4.1</v>
      </c>
      <c r="G8" s="63">
        <v>4.8</v>
      </c>
      <c r="H8" s="63">
        <v>5.9</v>
      </c>
      <c r="I8" s="127">
        <v>4</v>
      </c>
      <c r="J8" s="63">
        <v>4.3</v>
      </c>
      <c r="K8" s="63">
        <v>6.3</v>
      </c>
      <c r="L8" s="63">
        <v>3.8</v>
      </c>
      <c r="M8" s="63">
        <v>5.1</v>
      </c>
      <c r="N8" s="63">
        <v>5</v>
      </c>
      <c r="O8" s="63" t="s">
        <v>101</v>
      </c>
      <c r="P8" s="63">
        <v>5.7</v>
      </c>
      <c r="Q8" s="64">
        <v>4.7</v>
      </c>
      <c r="R8" s="65" t="s">
        <v>48</v>
      </c>
      <c r="S8" s="66" t="s">
        <v>106</v>
      </c>
    </row>
    <row r="9" spans="1:19" ht="19.5" thickBot="1">
      <c r="A9" s="44">
        <v>6</v>
      </c>
      <c r="B9" s="91" t="s">
        <v>21</v>
      </c>
      <c r="C9" s="113" t="s">
        <v>157</v>
      </c>
      <c r="D9" s="128">
        <v>3.7</v>
      </c>
      <c r="E9" s="71">
        <v>4.9</v>
      </c>
      <c r="F9" s="71">
        <v>4.2</v>
      </c>
      <c r="G9" s="71">
        <v>5.1</v>
      </c>
      <c r="H9" s="71">
        <v>5.5</v>
      </c>
      <c r="I9" s="128">
        <v>4.4</v>
      </c>
      <c r="J9" s="71">
        <v>5</v>
      </c>
      <c r="K9" s="71">
        <v>6.4</v>
      </c>
      <c r="L9" s="71">
        <v>4.9</v>
      </c>
      <c r="M9" s="71">
        <v>6.4</v>
      </c>
      <c r="N9" s="71">
        <v>5.8</v>
      </c>
      <c r="O9" s="71" t="s">
        <v>101</v>
      </c>
      <c r="P9" s="71">
        <v>6.3</v>
      </c>
      <c r="Q9" s="72">
        <v>5.2</v>
      </c>
      <c r="R9" s="73" t="s">
        <v>105</v>
      </c>
      <c r="S9" s="74" t="s">
        <v>106</v>
      </c>
    </row>
    <row r="10" spans="1:19" ht="19.5" thickBot="1">
      <c r="A10" s="44">
        <v>7</v>
      </c>
      <c r="B10" s="91" t="s">
        <v>21</v>
      </c>
      <c r="C10" s="113" t="s">
        <v>159</v>
      </c>
      <c r="D10" s="67">
        <v>3.5</v>
      </c>
      <c r="E10" s="67">
        <v>3.4</v>
      </c>
      <c r="F10" s="67">
        <v>2.8</v>
      </c>
      <c r="G10" s="67">
        <v>5.3</v>
      </c>
      <c r="H10" s="67">
        <v>5.9</v>
      </c>
      <c r="I10" s="67">
        <v>4.5</v>
      </c>
      <c r="J10" s="67">
        <v>5</v>
      </c>
      <c r="K10" s="67">
        <v>6.2</v>
      </c>
      <c r="L10" s="67">
        <v>4.1</v>
      </c>
      <c r="M10" s="67">
        <v>6</v>
      </c>
      <c r="N10" s="67">
        <v>6.3</v>
      </c>
      <c r="O10" s="67" t="s">
        <v>101</v>
      </c>
      <c r="P10" s="67">
        <v>8</v>
      </c>
      <c r="Q10" s="68">
        <v>5.1</v>
      </c>
      <c r="R10" s="69" t="s">
        <v>105</v>
      </c>
      <c r="S10" s="70" t="s">
        <v>106</v>
      </c>
    </row>
    <row r="11" spans="1:19" ht="19.5" thickBot="1">
      <c r="A11" s="44">
        <v>8</v>
      </c>
      <c r="B11" s="91" t="s">
        <v>21</v>
      </c>
      <c r="C11" s="113" t="s">
        <v>160</v>
      </c>
      <c r="D11" s="71">
        <v>4.2</v>
      </c>
      <c r="E11" s="71">
        <v>2.4</v>
      </c>
      <c r="F11" s="71">
        <v>4.5</v>
      </c>
      <c r="G11" s="71">
        <v>4</v>
      </c>
      <c r="H11" s="71">
        <v>5.5</v>
      </c>
      <c r="I11" s="71">
        <v>3.2</v>
      </c>
      <c r="J11" s="71">
        <v>4.6</v>
      </c>
      <c r="K11" s="71">
        <v>5.9</v>
      </c>
      <c r="L11" s="71">
        <v>3.7</v>
      </c>
      <c r="M11" s="71">
        <v>5.1</v>
      </c>
      <c r="N11" s="71">
        <v>5.5</v>
      </c>
      <c r="O11" s="71" t="s">
        <v>101</v>
      </c>
      <c r="P11" s="71">
        <v>5.4</v>
      </c>
      <c r="Q11" s="72">
        <v>4.5</v>
      </c>
      <c r="R11" s="73" t="s">
        <v>48</v>
      </c>
      <c r="S11" s="74" t="s">
        <v>106</v>
      </c>
    </row>
    <row r="12" spans="1:19" ht="19.5" thickBot="1">
      <c r="A12" s="44">
        <v>9</v>
      </c>
      <c r="B12" s="91" t="s">
        <v>21</v>
      </c>
      <c r="C12" s="113" t="s">
        <v>161</v>
      </c>
      <c r="D12" s="127">
        <v>3.9</v>
      </c>
      <c r="E12" s="63">
        <v>2.7</v>
      </c>
      <c r="F12" s="63">
        <v>3.6</v>
      </c>
      <c r="G12" s="63">
        <v>5</v>
      </c>
      <c r="H12" s="63">
        <v>4</v>
      </c>
      <c r="I12" s="127">
        <v>4.8</v>
      </c>
      <c r="J12" s="63">
        <v>4.6</v>
      </c>
      <c r="K12" s="63">
        <v>5.6</v>
      </c>
      <c r="L12" s="63">
        <v>4</v>
      </c>
      <c r="M12" s="63">
        <v>5.1</v>
      </c>
      <c r="N12" s="63">
        <v>4.9</v>
      </c>
      <c r="O12" s="63" t="s">
        <v>101</v>
      </c>
      <c r="P12" s="63">
        <v>5.4</v>
      </c>
      <c r="Q12" s="64">
        <v>4.5</v>
      </c>
      <c r="R12" s="65" t="s">
        <v>48</v>
      </c>
      <c r="S12" s="66" t="s">
        <v>106</v>
      </c>
    </row>
    <row r="13" spans="1:19" ht="19.5" thickBot="1">
      <c r="A13" s="44">
        <v>10</v>
      </c>
      <c r="B13" s="91" t="s">
        <v>21</v>
      </c>
      <c r="C13" s="113" t="s">
        <v>162</v>
      </c>
      <c r="D13" s="67">
        <v>3.4</v>
      </c>
      <c r="E13" s="67">
        <v>6.1</v>
      </c>
      <c r="F13" s="67">
        <v>5.6</v>
      </c>
      <c r="G13" s="67">
        <v>6.1</v>
      </c>
      <c r="H13" s="67">
        <v>6.3</v>
      </c>
      <c r="I13" s="67">
        <v>6.3</v>
      </c>
      <c r="J13" s="67">
        <v>5.6</v>
      </c>
      <c r="K13" s="67">
        <v>6.7</v>
      </c>
      <c r="L13" s="67">
        <v>5.4</v>
      </c>
      <c r="M13" s="67">
        <v>6.4</v>
      </c>
      <c r="N13" s="67">
        <v>7</v>
      </c>
      <c r="O13" s="67" t="s">
        <v>101</v>
      </c>
      <c r="P13" s="67">
        <v>7</v>
      </c>
      <c r="Q13" s="68">
        <v>6</v>
      </c>
      <c r="R13" s="69" t="s">
        <v>105</v>
      </c>
      <c r="S13" s="70" t="s">
        <v>106</v>
      </c>
    </row>
    <row r="14" spans="1:19" ht="19.5" thickBot="1">
      <c r="A14" s="44">
        <v>11</v>
      </c>
      <c r="B14" s="91" t="s">
        <v>21</v>
      </c>
      <c r="C14" s="113" t="s">
        <v>163</v>
      </c>
      <c r="D14" s="128">
        <v>3.8</v>
      </c>
      <c r="E14" s="71">
        <v>7.4</v>
      </c>
      <c r="F14" s="71">
        <v>4.5</v>
      </c>
      <c r="G14" s="71">
        <v>6.9</v>
      </c>
      <c r="H14" s="71">
        <v>6</v>
      </c>
      <c r="I14" s="128">
        <v>4.3</v>
      </c>
      <c r="J14" s="71">
        <v>4.9</v>
      </c>
      <c r="K14" s="71">
        <v>5.6</v>
      </c>
      <c r="L14" s="71">
        <v>6.7</v>
      </c>
      <c r="M14" s="71">
        <v>5</v>
      </c>
      <c r="N14" s="71">
        <v>6</v>
      </c>
      <c r="O14" s="71" t="s">
        <v>101</v>
      </c>
      <c r="P14" s="71">
        <v>5.4</v>
      </c>
      <c r="Q14" s="72">
        <v>5.5</v>
      </c>
      <c r="R14" s="73" t="s">
        <v>105</v>
      </c>
      <c r="S14" s="74" t="s">
        <v>106</v>
      </c>
    </row>
    <row r="15" spans="1:19" ht="19.5" thickBot="1">
      <c r="A15" s="44">
        <v>12</v>
      </c>
      <c r="B15" s="91" t="s">
        <v>21</v>
      </c>
      <c r="C15" s="113" t="s">
        <v>164</v>
      </c>
      <c r="D15" s="127">
        <v>3.5</v>
      </c>
      <c r="E15" s="63">
        <v>2.4</v>
      </c>
      <c r="F15" s="63">
        <v>3.6</v>
      </c>
      <c r="G15" s="63">
        <v>4</v>
      </c>
      <c r="H15" s="63">
        <v>4.9</v>
      </c>
      <c r="I15" s="127">
        <v>3.6</v>
      </c>
      <c r="J15" s="63">
        <v>4.4</v>
      </c>
      <c r="K15" s="63">
        <v>5.7</v>
      </c>
      <c r="L15" s="63">
        <v>5.1</v>
      </c>
      <c r="M15" s="63">
        <v>5.4</v>
      </c>
      <c r="N15" s="63">
        <v>4</v>
      </c>
      <c r="O15" s="63" t="s">
        <v>101</v>
      </c>
      <c r="P15" s="63">
        <v>4.7</v>
      </c>
      <c r="Q15" s="64">
        <v>4.3</v>
      </c>
      <c r="R15" s="65" t="s">
        <v>48</v>
      </c>
      <c r="S15" s="66" t="s">
        <v>106</v>
      </c>
    </row>
    <row r="16" spans="1:19" ht="19.5" thickBot="1">
      <c r="A16" s="44">
        <v>13</v>
      </c>
      <c r="B16" s="91" t="s">
        <v>21</v>
      </c>
      <c r="C16" s="113" t="s">
        <v>165</v>
      </c>
      <c r="D16" s="63">
        <v>5.1</v>
      </c>
      <c r="E16" s="63">
        <v>5.1</v>
      </c>
      <c r="F16" s="63">
        <v>4.5</v>
      </c>
      <c r="G16" s="63">
        <v>5</v>
      </c>
      <c r="H16" s="63">
        <v>5.9</v>
      </c>
      <c r="I16" s="63">
        <v>5.2</v>
      </c>
      <c r="J16" s="63">
        <v>6.4</v>
      </c>
      <c r="K16" s="63">
        <v>6.3</v>
      </c>
      <c r="L16" s="63">
        <v>3.2</v>
      </c>
      <c r="M16" s="63">
        <v>6.3</v>
      </c>
      <c r="N16" s="63">
        <v>5.9</v>
      </c>
      <c r="O16" s="63" t="s">
        <v>101</v>
      </c>
      <c r="P16" s="63">
        <v>6.7</v>
      </c>
      <c r="Q16" s="64">
        <v>5.5</v>
      </c>
      <c r="R16" s="65" t="s">
        <v>105</v>
      </c>
      <c r="S16" s="66" t="s">
        <v>106</v>
      </c>
    </row>
    <row r="17" spans="1:19" ht="19.5" thickBot="1">
      <c r="A17" s="44">
        <v>14</v>
      </c>
      <c r="B17" s="91" t="s">
        <v>21</v>
      </c>
      <c r="C17" s="113" t="s">
        <v>166</v>
      </c>
      <c r="D17" s="67">
        <v>5</v>
      </c>
      <c r="E17" s="67">
        <v>5.6</v>
      </c>
      <c r="F17" s="67">
        <v>4.9</v>
      </c>
      <c r="G17" s="67">
        <v>7</v>
      </c>
      <c r="H17" s="67">
        <v>6.6</v>
      </c>
      <c r="I17" s="67">
        <v>4</v>
      </c>
      <c r="J17" s="67">
        <v>5.6</v>
      </c>
      <c r="K17" s="67">
        <v>5.8</v>
      </c>
      <c r="L17" s="67">
        <v>3.3</v>
      </c>
      <c r="M17" s="67">
        <v>6.7</v>
      </c>
      <c r="N17" s="67">
        <v>4.7</v>
      </c>
      <c r="O17" s="67" t="s">
        <v>101</v>
      </c>
      <c r="P17" s="67">
        <v>7.4</v>
      </c>
      <c r="Q17" s="68">
        <v>5.6</v>
      </c>
      <c r="R17" s="69" t="s">
        <v>105</v>
      </c>
      <c r="S17" s="70" t="s">
        <v>106</v>
      </c>
    </row>
    <row r="18" spans="1:19" ht="19.5" thickBot="1">
      <c r="A18" s="44">
        <v>15</v>
      </c>
      <c r="B18" s="91" t="s">
        <v>22</v>
      </c>
      <c r="C18" s="113" t="s">
        <v>167</v>
      </c>
      <c r="D18" s="127">
        <v>4.1</v>
      </c>
      <c r="E18" s="63">
        <v>5.4</v>
      </c>
      <c r="F18" s="63">
        <v>7</v>
      </c>
      <c r="G18" s="63">
        <v>6.3</v>
      </c>
      <c r="H18" s="63">
        <v>5.7</v>
      </c>
      <c r="I18" s="127">
        <v>4.8</v>
      </c>
      <c r="J18" s="63">
        <v>5.6</v>
      </c>
      <c r="K18" s="63">
        <v>6.3</v>
      </c>
      <c r="L18" s="63">
        <v>6.8</v>
      </c>
      <c r="M18" s="63">
        <v>7</v>
      </c>
      <c r="N18" s="63">
        <v>6.4</v>
      </c>
      <c r="O18" s="63" t="s">
        <v>101</v>
      </c>
      <c r="P18" s="63">
        <v>6.7</v>
      </c>
      <c r="Q18" s="64">
        <v>6</v>
      </c>
      <c r="R18" s="65" t="s">
        <v>105</v>
      </c>
      <c r="S18" s="66" t="s">
        <v>106</v>
      </c>
    </row>
    <row r="19" spans="1:19" ht="19.5" thickBot="1">
      <c r="A19" s="44">
        <v>16</v>
      </c>
      <c r="B19" s="91" t="s">
        <v>22</v>
      </c>
      <c r="C19" s="113" t="s">
        <v>168</v>
      </c>
      <c r="D19" s="128">
        <v>4.1</v>
      </c>
      <c r="E19" s="71">
        <v>6.3</v>
      </c>
      <c r="F19" s="71">
        <v>7.2</v>
      </c>
      <c r="G19" s="71">
        <v>5.9</v>
      </c>
      <c r="H19" s="71">
        <v>6.1</v>
      </c>
      <c r="I19" s="128">
        <v>3.8</v>
      </c>
      <c r="J19" s="71">
        <v>5</v>
      </c>
      <c r="K19" s="71">
        <v>7.1</v>
      </c>
      <c r="L19" s="71">
        <v>5.4</v>
      </c>
      <c r="M19" s="71">
        <v>6.6</v>
      </c>
      <c r="N19" s="71">
        <v>6.5</v>
      </c>
      <c r="O19" s="71" t="s">
        <v>101</v>
      </c>
      <c r="P19" s="71">
        <v>5.1</v>
      </c>
      <c r="Q19" s="72">
        <v>5.8</v>
      </c>
      <c r="R19" s="73" t="s">
        <v>105</v>
      </c>
      <c r="S19" s="74" t="s">
        <v>106</v>
      </c>
    </row>
    <row r="20" spans="1:19" ht="19.5" thickBot="1">
      <c r="A20" s="44">
        <v>17</v>
      </c>
      <c r="B20" s="91" t="s">
        <v>22</v>
      </c>
      <c r="C20" s="113" t="s">
        <v>169</v>
      </c>
      <c r="D20" s="126">
        <v>4.3</v>
      </c>
      <c r="E20" s="67">
        <v>4.7</v>
      </c>
      <c r="F20" s="67">
        <v>4.9</v>
      </c>
      <c r="G20" s="67">
        <v>6.3</v>
      </c>
      <c r="H20" s="67">
        <v>6.3</v>
      </c>
      <c r="I20" s="126">
        <v>3.9</v>
      </c>
      <c r="J20" s="67">
        <v>5.6</v>
      </c>
      <c r="K20" s="67">
        <v>6.4</v>
      </c>
      <c r="L20" s="67">
        <v>5.3</v>
      </c>
      <c r="M20" s="67">
        <v>6.4</v>
      </c>
      <c r="N20" s="67">
        <v>5.6</v>
      </c>
      <c r="O20" s="67" t="s">
        <v>101</v>
      </c>
      <c r="P20" s="67">
        <v>5.1</v>
      </c>
      <c r="Q20" s="68">
        <v>5.4</v>
      </c>
      <c r="R20" s="69" t="s">
        <v>105</v>
      </c>
      <c r="S20" s="70" t="s">
        <v>106</v>
      </c>
    </row>
    <row r="21" spans="1:19" ht="19.5" thickBot="1">
      <c r="A21" s="44">
        <v>18</v>
      </c>
      <c r="B21" s="91" t="s">
        <v>22</v>
      </c>
      <c r="C21" s="113" t="s">
        <v>170</v>
      </c>
      <c r="D21" s="126">
        <v>4.7</v>
      </c>
      <c r="E21" s="67">
        <v>5.5</v>
      </c>
      <c r="F21" s="67">
        <v>6.8</v>
      </c>
      <c r="G21" s="67">
        <v>6.6</v>
      </c>
      <c r="H21" s="67">
        <v>5.3</v>
      </c>
      <c r="I21" s="126">
        <v>4.2</v>
      </c>
      <c r="J21" s="67">
        <v>5.1</v>
      </c>
      <c r="K21" s="67">
        <v>6.6</v>
      </c>
      <c r="L21" s="67">
        <v>6.2</v>
      </c>
      <c r="M21" s="67">
        <v>7</v>
      </c>
      <c r="N21" s="67">
        <v>6.4</v>
      </c>
      <c r="O21" s="67" t="s">
        <v>101</v>
      </c>
      <c r="P21" s="67">
        <v>6.4</v>
      </c>
      <c r="Q21" s="68">
        <v>5.9</v>
      </c>
      <c r="R21" s="69" t="s">
        <v>105</v>
      </c>
      <c r="S21" s="70" t="s">
        <v>106</v>
      </c>
    </row>
    <row r="22" spans="1:19" ht="19.5" thickBot="1">
      <c r="A22" s="44">
        <v>19</v>
      </c>
      <c r="B22" s="91" t="s">
        <v>23</v>
      </c>
      <c r="C22" s="113" t="s">
        <v>171</v>
      </c>
      <c r="D22" s="127">
        <v>3.7</v>
      </c>
      <c r="E22" s="63">
        <v>4.8</v>
      </c>
      <c r="F22" s="63">
        <v>5.2</v>
      </c>
      <c r="G22" s="63">
        <v>5.6</v>
      </c>
      <c r="H22" s="63">
        <v>7.1</v>
      </c>
      <c r="I22" s="127">
        <v>4.6</v>
      </c>
      <c r="J22" s="63" t="s">
        <v>172</v>
      </c>
      <c r="K22" s="63">
        <v>7</v>
      </c>
      <c r="L22" s="63">
        <v>2</v>
      </c>
      <c r="M22" s="63">
        <v>6</v>
      </c>
      <c r="N22" s="63">
        <v>6</v>
      </c>
      <c r="O22" s="63" t="s">
        <v>101</v>
      </c>
      <c r="P22" s="63">
        <v>6.7</v>
      </c>
      <c r="Q22" s="64">
        <v>5.3</v>
      </c>
      <c r="R22" s="65" t="s">
        <v>48</v>
      </c>
      <c r="S22" s="66" t="s">
        <v>106</v>
      </c>
    </row>
    <row r="23" spans="1:19" ht="19.5" thickBot="1">
      <c r="A23" s="44">
        <v>20</v>
      </c>
      <c r="B23" s="91" t="s">
        <v>23</v>
      </c>
      <c r="C23" s="113" t="s">
        <v>173</v>
      </c>
      <c r="D23" s="126">
        <v>3.8</v>
      </c>
      <c r="E23" s="67">
        <v>3.4</v>
      </c>
      <c r="F23" s="67">
        <v>4.6</v>
      </c>
      <c r="G23" s="67">
        <v>5.5</v>
      </c>
      <c r="H23" s="67">
        <v>6.6</v>
      </c>
      <c r="I23" s="126">
        <v>4.7</v>
      </c>
      <c r="J23" s="67" t="s">
        <v>174</v>
      </c>
      <c r="K23" s="67">
        <v>5</v>
      </c>
      <c r="L23" s="67">
        <v>3.3</v>
      </c>
      <c r="M23" s="67">
        <v>6.3</v>
      </c>
      <c r="N23" s="67">
        <v>4.9</v>
      </c>
      <c r="O23" s="67" t="s">
        <v>101</v>
      </c>
      <c r="P23" s="67">
        <v>4.7</v>
      </c>
      <c r="Q23" s="68">
        <v>4.8</v>
      </c>
      <c r="R23" s="69" t="s">
        <v>105</v>
      </c>
      <c r="S23" s="70" t="s">
        <v>106</v>
      </c>
    </row>
    <row r="24" spans="1:19" ht="19.5" thickBot="1">
      <c r="A24" s="44">
        <v>21</v>
      </c>
      <c r="B24" s="91" t="s">
        <v>23</v>
      </c>
      <c r="C24" s="113" t="s">
        <v>175</v>
      </c>
      <c r="D24" s="126">
        <v>4.8</v>
      </c>
      <c r="E24" s="67">
        <v>4</v>
      </c>
      <c r="F24" s="67">
        <v>4.6</v>
      </c>
      <c r="G24" s="67">
        <v>4.8</v>
      </c>
      <c r="H24" s="67">
        <v>6.9</v>
      </c>
      <c r="I24" s="126">
        <v>4.6</v>
      </c>
      <c r="J24" s="67" t="s">
        <v>172</v>
      </c>
      <c r="K24" s="67">
        <v>5.9</v>
      </c>
      <c r="L24" s="67">
        <v>3.5</v>
      </c>
      <c r="M24" s="67">
        <v>5.5</v>
      </c>
      <c r="N24" s="67">
        <v>6.1</v>
      </c>
      <c r="O24" s="67" t="s">
        <v>101</v>
      </c>
      <c r="P24" s="67">
        <v>4.7</v>
      </c>
      <c r="Q24" s="68">
        <v>5</v>
      </c>
      <c r="R24" s="69" t="s">
        <v>105</v>
      </c>
      <c r="S24" s="70" t="s">
        <v>106</v>
      </c>
    </row>
    <row r="25" spans="1:19" ht="19.5" thickBot="1">
      <c r="A25" s="44">
        <v>22</v>
      </c>
      <c r="B25" s="91" t="s">
        <v>23</v>
      </c>
      <c r="C25" s="113" t="s">
        <v>176</v>
      </c>
      <c r="D25" s="126">
        <v>4.7</v>
      </c>
      <c r="E25" s="67">
        <v>2.8</v>
      </c>
      <c r="F25" s="67">
        <v>4.8</v>
      </c>
      <c r="G25" s="67">
        <v>7</v>
      </c>
      <c r="H25" s="67">
        <v>5.6</v>
      </c>
      <c r="I25" s="126">
        <v>3.9</v>
      </c>
      <c r="J25" s="67" t="s">
        <v>172</v>
      </c>
      <c r="K25" s="67">
        <v>6</v>
      </c>
      <c r="L25" s="67">
        <v>3.6</v>
      </c>
      <c r="M25" s="67">
        <v>4.3</v>
      </c>
      <c r="N25" s="67">
        <v>7.3</v>
      </c>
      <c r="O25" s="67" t="s">
        <v>101</v>
      </c>
      <c r="P25" s="67">
        <v>3</v>
      </c>
      <c r="Q25" s="68">
        <v>4.8</v>
      </c>
      <c r="R25" s="69" t="s">
        <v>113</v>
      </c>
      <c r="S25" s="70" t="s">
        <v>106</v>
      </c>
    </row>
    <row r="26" spans="1:19" ht="19.5" thickBot="1">
      <c r="A26" s="44">
        <v>23</v>
      </c>
      <c r="B26" s="91" t="s">
        <v>23</v>
      </c>
      <c r="C26" s="113" t="s">
        <v>177</v>
      </c>
      <c r="D26" s="71">
        <v>5</v>
      </c>
      <c r="E26" s="71">
        <v>3.7</v>
      </c>
      <c r="F26" s="71">
        <v>3.3</v>
      </c>
      <c r="G26" s="71">
        <v>4</v>
      </c>
      <c r="H26" s="71">
        <v>7.9</v>
      </c>
      <c r="I26" s="71">
        <v>6.5</v>
      </c>
      <c r="J26" s="71" t="s">
        <v>178</v>
      </c>
      <c r="K26" s="71">
        <v>7.1</v>
      </c>
      <c r="L26" s="71">
        <v>3.1</v>
      </c>
      <c r="M26" s="71">
        <v>5.8</v>
      </c>
      <c r="N26" s="71">
        <v>6</v>
      </c>
      <c r="O26" s="71" t="s">
        <v>101</v>
      </c>
      <c r="P26" s="71">
        <v>5</v>
      </c>
      <c r="Q26" s="72">
        <v>5.2</v>
      </c>
      <c r="R26" s="73" t="s">
        <v>105</v>
      </c>
      <c r="S26" s="74" t="s">
        <v>106</v>
      </c>
    </row>
    <row r="27" spans="1:19" ht="19.5" thickBot="1">
      <c r="A27" s="44">
        <v>24</v>
      </c>
      <c r="B27" s="91" t="s">
        <v>23</v>
      </c>
      <c r="C27" s="113" t="s">
        <v>179</v>
      </c>
      <c r="D27" s="67">
        <v>5.2</v>
      </c>
      <c r="E27" s="67">
        <v>4.2</v>
      </c>
      <c r="F27" s="67">
        <v>5.1</v>
      </c>
      <c r="G27" s="67">
        <v>4</v>
      </c>
      <c r="H27" s="67">
        <v>6.3</v>
      </c>
      <c r="I27" s="67">
        <v>4</v>
      </c>
      <c r="J27" s="67" t="s">
        <v>172</v>
      </c>
      <c r="K27" s="67">
        <v>6.2</v>
      </c>
      <c r="L27" s="67">
        <v>2.4</v>
      </c>
      <c r="M27" s="67">
        <v>6</v>
      </c>
      <c r="N27" s="67">
        <v>4</v>
      </c>
      <c r="O27" s="67" t="s">
        <v>101</v>
      </c>
      <c r="P27" s="67">
        <v>5.4</v>
      </c>
      <c r="Q27" s="68">
        <v>4.8</v>
      </c>
      <c r="R27" s="69" t="s">
        <v>48</v>
      </c>
      <c r="S27" s="70" t="s">
        <v>106</v>
      </c>
    </row>
    <row r="28" spans="1:19" ht="19.5" thickBot="1">
      <c r="A28" s="44">
        <v>25</v>
      </c>
      <c r="B28" s="91" t="s">
        <v>23</v>
      </c>
      <c r="C28" s="113" t="s">
        <v>180</v>
      </c>
      <c r="D28" s="126">
        <v>4.8</v>
      </c>
      <c r="E28" s="67">
        <v>4.3</v>
      </c>
      <c r="F28" s="67">
        <v>5.5</v>
      </c>
      <c r="G28" s="67">
        <v>5.4</v>
      </c>
      <c r="H28" s="67">
        <v>6.5</v>
      </c>
      <c r="I28" s="126">
        <v>4.5</v>
      </c>
      <c r="J28" s="67" t="s">
        <v>172</v>
      </c>
      <c r="K28" s="67">
        <v>6</v>
      </c>
      <c r="L28" s="67">
        <v>3.9</v>
      </c>
      <c r="M28" s="67">
        <v>4.3</v>
      </c>
      <c r="N28" s="67">
        <v>5</v>
      </c>
      <c r="O28" s="67" t="s">
        <v>101</v>
      </c>
      <c r="P28" s="67">
        <v>4.7</v>
      </c>
      <c r="Q28" s="68">
        <v>5</v>
      </c>
      <c r="R28" s="69" t="s">
        <v>48</v>
      </c>
      <c r="S28" s="70" t="s">
        <v>106</v>
      </c>
    </row>
    <row r="29" spans="1:19" ht="19.5" thickBot="1">
      <c r="A29" s="44">
        <v>26</v>
      </c>
      <c r="B29" s="91" t="s">
        <v>23</v>
      </c>
      <c r="C29" s="113" t="s">
        <v>181</v>
      </c>
      <c r="D29" s="128">
        <v>4.7</v>
      </c>
      <c r="E29" s="71">
        <v>4.8</v>
      </c>
      <c r="F29" s="71">
        <v>6.2</v>
      </c>
      <c r="G29" s="71">
        <v>5.6</v>
      </c>
      <c r="H29" s="71">
        <v>7.3</v>
      </c>
      <c r="I29" s="128">
        <v>4.9</v>
      </c>
      <c r="J29" s="71" t="s">
        <v>172</v>
      </c>
      <c r="K29" s="71">
        <v>5.6</v>
      </c>
      <c r="L29" s="71">
        <v>3.1</v>
      </c>
      <c r="M29" s="71">
        <v>4.9</v>
      </c>
      <c r="N29" s="71">
        <v>5.3</v>
      </c>
      <c r="O29" s="71" t="s">
        <v>101</v>
      </c>
      <c r="P29" s="71">
        <v>3.7</v>
      </c>
      <c r="Q29" s="72">
        <v>5.1</v>
      </c>
      <c r="R29" s="73" t="s">
        <v>113</v>
      </c>
      <c r="S29" s="74" t="s">
        <v>106</v>
      </c>
    </row>
    <row r="30" spans="1:19" ht="19.5" thickBot="1">
      <c r="A30" s="44">
        <v>27</v>
      </c>
      <c r="B30" s="91" t="s">
        <v>23</v>
      </c>
      <c r="C30" s="113" t="s">
        <v>182</v>
      </c>
      <c r="D30" s="126">
        <v>4.8</v>
      </c>
      <c r="E30" s="67">
        <v>3.4</v>
      </c>
      <c r="F30" s="67">
        <v>6.5</v>
      </c>
      <c r="G30" s="67">
        <v>4.1</v>
      </c>
      <c r="H30" s="67">
        <v>7.1</v>
      </c>
      <c r="I30" s="126">
        <v>4.3</v>
      </c>
      <c r="J30" s="67" t="s">
        <v>174</v>
      </c>
      <c r="K30" s="67">
        <v>6.4</v>
      </c>
      <c r="L30" s="67">
        <v>4.3</v>
      </c>
      <c r="M30" s="67">
        <v>6.5</v>
      </c>
      <c r="N30" s="67">
        <v>6</v>
      </c>
      <c r="O30" s="67" t="s">
        <v>101</v>
      </c>
      <c r="P30" s="67">
        <v>5.6</v>
      </c>
      <c r="Q30" s="68">
        <v>5.4</v>
      </c>
      <c r="R30" s="69" t="s">
        <v>105</v>
      </c>
      <c r="S30" s="70" t="s">
        <v>106</v>
      </c>
    </row>
    <row r="31" spans="1:19" ht="19.5" thickBot="1">
      <c r="A31" s="44">
        <v>28</v>
      </c>
      <c r="B31" s="91" t="s">
        <v>23</v>
      </c>
      <c r="C31" s="113" t="s">
        <v>183</v>
      </c>
      <c r="D31" s="67">
        <v>5.6</v>
      </c>
      <c r="E31" s="67">
        <v>3.3</v>
      </c>
      <c r="F31" s="67">
        <v>5.8</v>
      </c>
      <c r="G31" s="67">
        <v>4.5</v>
      </c>
      <c r="H31" s="67">
        <v>7.4</v>
      </c>
      <c r="I31" s="67">
        <v>4</v>
      </c>
      <c r="J31" s="67" t="s">
        <v>172</v>
      </c>
      <c r="K31" s="67">
        <v>7.3</v>
      </c>
      <c r="L31" s="67">
        <v>4.8</v>
      </c>
      <c r="M31" s="67">
        <v>5.1</v>
      </c>
      <c r="N31" s="67">
        <v>6.6</v>
      </c>
      <c r="O31" s="67" t="s">
        <v>101</v>
      </c>
      <c r="P31" s="67">
        <v>5.1</v>
      </c>
      <c r="Q31" s="68">
        <v>5.4</v>
      </c>
      <c r="R31" s="69" t="s">
        <v>105</v>
      </c>
      <c r="S31" s="70" t="s">
        <v>106</v>
      </c>
    </row>
    <row r="32" spans="1:19" ht="19.5" thickBot="1">
      <c r="A32" s="44">
        <v>29</v>
      </c>
      <c r="B32" s="91" t="s">
        <v>23</v>
      </c>
      <c r="C32" s="113" t="s">
        <v>184</v>
      </c>
      <c r="D32" s="63">
        <v>4.3</v>
      </c>
      <c r="E32" s="63">
        <v>4.8</v>
      </c>
      <c r="F32" s="63">
        <v>6.2</v>
      </c>
      <c r="G32" s="63">
        <v>7.4</v>
      </c>
      <c r="H32" s="63">
        <v>6.8</v>
      </c>
      <c r="I32" s="63">
        <v>7.2</v>
      </c>
      <c r="J32" s="63" t="s">
        <v>174</v>
      </c>
      <c r="K32" s="63">
        <v>6</v>
      </c>
      <c r="L32" s="63">
        <v>2.7</v>
      </c>
      <c r="M32" s="63">
        <v>5.8</v>
      </c>
      <c r="N32" s="63">
        <v>5.9</v>
      </c>
      <c r="O32" s="63" t="s">
        <v>101</v>
      </c>
      <c r="P32" s="63">
        <v>5.4</v>
      </c>
      <c r="Q32" s="64">
        <v>5.7</v>
      </c>
      <c r="R32" s="65" t="s">
        <v>105</v>
      </c>
      <c r="S32" s="66" t="s">
        <v>106</v>
      </c>
    </row>
    <row r="33" spans="1:19" ht="19.5" thickBot="1">
      <c r="A33" s="44">
        <v>30</v>
      </c>
      <c r="B33" s="91" t="s">
        <v>23</v>
      </c>
      <c r="C33" s="113" t="s">
        <v>185</v>
      </c>
      <c r="D33" s="126">
        <v>4.4</v>
      </c>
      <c r="E33" s="67">
        <v>3</v>
      </c>
      <c r="F33" s="67">
        <v>5.3</v>
      </c>
      <c r="G33" s="67">
        <v>5.1</v>
      </c>
      <c r="H33" s="67">
        <v>7.6</v>
      </c>
      <c r="I33" s="126">
        <v>4.9</v>
      </c>
      <c r="J33" s="67" t="s">
        <v>174</v>
      </c>
      <c r="K33" s="67">
        <v>7</v>
      </c>
      <c r="L33" s="67">
        <v>3.1</v>
      </c>
      <c r="M33" s="67">
        <v>6.8</v>
      </c>
      <c r="N33" s="67">
        <v>8</v>
      </c>
      <c r="O33" s="67" t="s">
        <v>101</v>
      </c>
      <c r="P33" s="67">
        <v>4.8</v>
      </c>
      <c r="Q33" s="68">
        <v>5.5</v>
      </c>
      <c r="R33" s="69" t="s">
        <v>105</v>
      </c>
      <c r="S33" s="70" t="s">
        <v>106</v>
      </c>
    </row>
    <row r="34" spans="1:19" ht="19.5" thickBot="1">
      <c r="A34" s="44">
        <v>31</v>
      </c>
      <c r="B34" s="91" t="s">
        <v>23</v>
      </c>
      <c r="C34" s="113" t="s">
        <v>186</v>
      </c>
      <c r="D34" s="126">
        <v>3.8</v>
      </c>
      <c r="E34" s="67">
        <v>4.8</v>
      </c>
      <c r="F34" s="67">
        <v>5.9</v>
      </c>
      <c r="G34" s="67">
        <v>5.8</v>
      </c>
      <c r="H34" s="67">
        <v>7.5</v>
      </c>
      <c r="I34" s="126">
        <v>4.8</v>
      </c>
      <c r="J34" s="67" t="s">
        <v>172</v>
      </c>
      <c r="K34" s="67">
        <v>6.6</v>
      </c>
      <c r="L34" s="67">
        <v>5</v>
      </c>
      <c r="M34" s="67">
        <v>4.6</v>
      </c>
      <c r="N34" s="67">
        <v>5.3</v>
      </c>
      <c r="O34" s="67" t="s">
        <v>101</v>
      </c>
      <c r="P34" s="67">
        <v>4</v>
      </c>
      <c r="Q34" s="68">
        <v>5.3</v>
      </c>
      <c r="R34" s="69" t="s">
        <v>105</v>
      </c>
      <c r="S34" s="70" t="s">
        <v>106</v>
      </c>
    </row>
    <row r="35" spans="1:19" ht="19.5" thickBot="1">
      <c r="A35" s="44">
        <v>32</v>
      </c>
      <c r="B35" s="91" t="s">
        <v>24</v>
      </c>
      <c r="C35" s="113" t="s">
        <v>187</v>
      </c>
      <c r="D35" s="127">
        <v>3.8</v>
      </c>
      <c r="E35" s="63">
        <v>4.8</v>
      </c>
      <c r="F35" s="63">
        <v>4.9</v>
      </c>
      <c r="G35" s="63">
        <v>7</v>
      </c>
      <c r="H35" s="63">
        <v>5.5</v>
      </c>
      <c r="I35" s="127">
        <v>4</v>
      </c>
      <c r="J35" s="63">
        <v>8</v>
      </c>
      <c r="K35" s="63">
        <v>6</v>
      </c>
      <c r="L35" s="63">
        <v>2.8</v>
      </c>
      <c r="M35" s="63">
        <v>6.3</v>
      </c>
      <c r="N35" s="63">
        <v>4</v>
      </c>
      <c r="O35" s="63" t="s">
        <v>101</v>
      </c>
      <c r="P35" s="63">
        <v>4.1</v>
      </c>
      <c r="Q35" s="64">
        <v>5.1</v>
      </c>
      <c r="R35" s="65" t="s">
        <v>105</v>
      </c>
      <c r="S35" s="66" t="s">
        <v>106</v>
      </c>
    </row>
    <row r="36" spans="1:19" ht="19.5" thickBot="1">
      <c r="A36" s="44">
        <v>33</v>
      </c>
      <c r="B36" s="91" t="s">
        <v>24</v>
      </c>
      <c r="C36" s="113" t="s">
        <v>188</v>
      </c>
      <c r="D36" s="67">
        <v>5.8</v>
      </c>
      <c r="E36" s="67">
        <v>6.4</v>
      </c>
      <c r="F36" s="67">
        <v>6.6</v>
      </c>
      <c r="G36" s="67">
        <v>6.6</v>
      </c>
      <c r="H36" s="67">
        <v>5.3</v>
      </c>
      <c r="I36" s="67">
        <v>6.5</v>
      </c>
      <c r="J36" s="67">
        <v>8</v>
      </c>
      <c r="K36" s="67">
        <v>7.4</v>
      </c>
      <c r="L36" s="67">
        <v>5.7</v>
      </c>
      <c r="M36" s="67">
        <v>6.3</v>
      </c>
      <c r="N36" s="67">
        <v>5</v>
      </c>
      <c r="O36" s="126" t="s">
        <v>104</v>
      </c>
      <c r="P36" s="67">
        <v>7.3</v>
      </c>
      <c r="Q36" s="68">
        <v>6.4</v>
      </c>
      <c r="R36" s="69" t="s">
        <v>105</v>
      </c>
      <c r="S36" s="70" t="s">
        <v>106</v>
      </c>
    </row>
    <row r="37" spans="1:19" ht="19.5" thickBot="1">
      <c r="A37" s="44">
        <v>34</v>
      </c>
      <c r="B37" s="91" t="s">
        <v>24</v>
      </c>
      <c r="C37" s="113" t="s">
        <v>189</v>
      </c>
      <c r="D37" s="127">
        <v>3.9</v>
      </c>
      <c r="E37" s="63">
        <v>5.2</v>
      </c>
      <c r="F37" s="63">
        <v>6.7</v>
      </c>
      <c r="G37" s="63">
        <v>5.4</v>
      </c>
      <c r="H37" s="63">
        <v>3.4</v>
      </c>
      <c r="I37" s="127">
        <v>4.3</v>
      </c>
      <c r="J37" s="63">
        <v>8</v>
      </c>
      <c r="K37" s="63">
        <v>7</v>
      </c>
      <c r="L37" s="63">
        <v>3</v>
      </c>
      <c r="M37" s="63">
        <v>5</v>
      </c>
      <c r="N37" s="63">
        <v>7.3</v>
      </c>
      <c r="O37" s="127" t="s">
        <v>104</v>
      </c>
      <c r="P37" s="63">
        <v>5.6</v>
      </c>
      <c r="Q37" s="64">
        <v>5.4</v>
      </c>
      <c r="R37" s="65" t="s">
        <v>48</v>
      </c>
      <c r="S37" s="66" t="s">
        <v>106</v>
      </c>
    </row>
    <row r="38" spans="1:19" ht="19.5" thickBot="1">
      <c r="A38" s="44">
        <v>35</v>
      </c>
      <c r="B38" s="91" t="s">
        <v>24</v>
      </c>
      <c r="C38" s="113" t="s">
        <v>190</v>
      </c>
      <c r="D38" s="67">
        <v>5.4</v>
      </c>
      <c r="E38" s="67">
        <v>3.6</v>
      </c>
      <c r="F38" s="67">
        <v>4.4</v>
      </c>
      <c r="G38" s="67">
        <v>6</v>
      </c>
      <c r="H38" s="67">
        <v>4.9</v>
      </c>
      <c r="I38" s="67">
        <v>3.2</v>
      </c>
      <c r="J38" s="67">
        <v>8</v>
      </c>
      <c r="K38" s="67">
        <v>5.8</v>
      </c>
      <c r="L38" s="67">
        <v>3.9</v>
      </c>
      <c r="M38" s="67">
        <v>5.1</v>
      </c>
      <c r="N38" s="67">
        <v>4.4</v>
      </c>
      <c r="O38" s="67" t="s">
        <v>101</v>
      </c>
      <c r="P38" s="67">
        <v>5.4</v>
      </c>
      <c r="Q38" s="68">
        <v>5</v>
      </c>
      <c r="R38" s="69" t="s">
        <v>48</v>
      </c>
      <c r="S38" s="70" t="s">
        <v>106</v>
      </c>
    </row>
    <row r="39" spans="1:19" s="59" customFormat="1" ht="19.5" thickBot="1">
      <c r="A39" s="92">
        <v>36</v>
      </c>
      <c r="B39" s="93" t="s">
        <v>24</v>
      </c>
      <c r="C39" s="115" t="s">
        <v>191</v>
      </c>
      <c r="D39" s="103">
        <v>4.5</v>
      </c>
      <c r="E39" s="103">
        <v>5.2</v>
      </c>
      <c r="F39" s="103">
        <v>4.3</v>
      </c>
      <c r="G39" s="103">
        <v>5.9</v>
      </c>
      <c r="H39" s="103">
        <v>5.6</v>
      </c>
      <c r="I39" s="103">
        <v>3.8</v>
      </c>
      <c r="J39" s="103">
        <v>8</v>
      </c>
      <c r="K39" s="103">
        <v>4.8</v>
      </c>
      <c r="L39" s="103">
        <v>1.9</v>
      </c>
      <c r="M39" s="103">
        <v>5</v>
      </c>
      <c r="N39" s="103">
        <v>4.5</v>
      </c>
      <c r="O39" s="103" t="s">
        <v>104</v>
      </c>
      <c r="P39" s="103">
        <v>5.4</v>
      </c>
      <c r="Q39" s="104">
        <v>4.9</v>
      </c>
      <c r="R39" s="105" t="s">
        <v>48</v>
      </c>
      <c r="S39" s="106" t="s">
        <v>50</v>
      </c>
    </row>
    <row r="40" spans="1:19" ht="19.5" thickBot="1">
      <c r="A40" s="44">
        <v>37</v>
      </c>
      <c r="B40" s="91" t="s">
        <v>24</v>
      </c>
      <c r="C40" s="113" t="s">
        <v>192</v>
      </c>
      <c r="D40" s="128">
        <v>3.7</v>
      </c>
      <c r="E40" s="71">
        <v>5.3</v>
      </c>
      <c r="F40" s="71">
        <v>4.6</v>
      </c>
      <c r="G40" s="71">
        <v>5.4</v>
      </c>
      <c r="H40" s="71">
        <v>6.8</v>
      </c>
      <c r="I40" s="128">
        <v>4.9</v>
      </c>
      <c r="J40" s="71">
        <v>8</v>
      </c>
      <c r="K40" s="71">
        <v>7.8</v>
      </c>
      <c r="L40" s="71">
        <v>4.7</v>
      </c>
      <c r="M40" s="71">
        <v>7</v>
      </c>
      <c r="N40" s="71">
        <v>3.6</v>
      </c>
      <c r="O40" s="71" t="s">
        <v>101</v>
      </c>
      <c r="P40" s="71">
        <v>5.3</v>
      </c>
      <c r="Q40" s="72">
        <v>5.6</v>
      </c>
      <c r="R40" s="73" t="s">
        <v>105</v>
      </c>
      <c r="S40" s="74" t="s">
        <v>106</v>
      </c>
    </row>
    <row r="41" spans="1:19" ht="19.5" thickBot="1">
      <c r="A41" s="44">
        <v>38</v>
      </c>
      <c r="B41" s="91" t="s">
        <v>24</v>
      </c>
      <c r="C41" s="113" t="s">
        <v>193</v>
      </c>
      <c r="D41" s="127">
        <v>4.8</v>
      </c>
      <c r="E41" s="63">
        <v>6.6</v>
      </c>
      <c r="F41" s="63">
        <v>4.8</v>
      </c>
      <c r="G41" s="63">
        <v>5.9</v>
      </c>
      <c r="H41" s="63">
        <v>6.9</v>
      </c>
      <c r="I41" s="127">
        <v>4.9</v>
      </c>
      <c r="J41" s="63">
        <v>8</v>
      </c>
      <c r="K41" s="63">
        <v>7.4</v>
      </c>
      <c r="L41" s="63">
        <v>3.6</v>
      </c>
      <c r="M41" s="63">
        <v>6.9</v>
      </c>
      <c r="N41" s="63">
        <v>4.6</v>
      </c>
      <c r="O41" s="63" t="s">
        <v>101</v>
      </c>
      <c r="P41" s="63">
        <v>6</v>
      </c>
      <c r="Q41" s="64">
        <v>5.9</v>
      </c>
      <c r="R41" s="65" t="s">
        <v>105</v>
      </c>
      <c r="S41" s="66" t="s">
        <v>106</v>
      </c>
    </row>
    <row r="42" spans="1:19" ht="19.5" thickBot="1">
      <c r="A42" s="44">
        <v>39</v>
      </c>
      <c r="B42" s="91" t="s">
        <v>24</v>
      </c>
      <c r="C42" s="113" t="s">
        <v>194</v>
      </c>
      <c r="D42" s="67">
        <v>3.8</v>
      </c>
      <c r="E42" s="67">
        <v>6.9</v>
      </c>
      <c r="F42" s="67">
        <v>4.9</v>
      </c>
      <c r="G42" s="67">
        <v>6.1</v>
      </c>
      <c r="H42" s="67">
        <v>6.7</v>
      </c>
      <c r="I42" s="67">
        <v>5.2</v>
      </c>
      <c r="J42" s="67">
        <v>8</v>
      </c>
      <c r="K42" s="67">
        <v>7</v>
      </c>
      <c r="L42" s="67">
        <v>4.6</v>
      </c>
      <c r="M42" s="67">
        <v>5.6</v>
      </c>
      <c r="N42" s="67">
        <v>3.1</v>
      </c>
      <c r="O42" s="67" t="s">
        <v>101</v>
      </c>
      <c r="P42" s="67">
        <v>5.6</v>
      </c>
      <c r="Q42" s="68">
        <v>5.6</v>
      </c>
      <c r="R42" s="69" t="s">
        <v>105</v>
      </c>
      <c r="S42" s="70" t="s">
        <v>106</v>
      </c>
    </row>
    <row r="43" spans="1:19" ht="19.5" thickBot="1">
      <c r="A43" s="44">
        <v>40</v>
      </c>
      <c r="B43" s="91" t="s">
        <v>24</v>
      </c>
      <c r="C43" s="113" t="s">
        <v>195</v>
      </c>
      <c r="D43" s="67">
        <v>5.6</v>
      </c>
      <c r="E43" s="67">
        <v>4.5</v>
      </c>
      <c r="F43" s="67">
        <v>7.7</v>
      </c>
      <c r="G43" s="67">
        <v>5.9</v>
      </c>
      <c r="H43" s="67">
        <v>6.1</v>
      </c>
      <c r="I43" s="67">
        <v>3.5</v>
      </c>
      <c r="J43" s="67">
        <v>8</v>
      </c>
      <c r="K43" s="67">
        <v>6.6</v>
      </c>
      <c r="L43" s="67">
        <v>2.1</v>
      </c>
      <c r="M43" s="67">
        <v>5.3</v>
      </c>
      <c r="N43" s="67">
        <v>5.3</v>
      </c>
      <c r="O43" s="67" t="s">
        <v>101</v>
      </c>
      <c r="P43" s="67">
        <v>5.1</v>
      </c>
      <c r="Q43" s="68">
        <v>5.5</v>
      </c>
      <c r="R43" s="69" t="s">
        <v>105</v>
      </c>
      <c r="S43" s="70" t="s">
        <v>106</v>
      </c>
    </row>
    <row r="44" spans="1:19" ht="19.5" thickBot="1">
      <c r="A44" s="44">
        <v>41</v>
      </c>
      <c r="B44" s="91" t="s">
        <v>24</v>
      </c>
      <c r="C44" s="113" t="s">
        <v>196</v>
      </c>
      <c r="D44" s="126">
        <v>4.2</v>
      </c>
      <c r="E44" s="67">
        <v>5.9</v>
      </c>
      <c r="F44" s="67">
        <v>4.3</v>
      </c>
      <c r="G44" s="67">
        <v>6.5</v>
      </c>
      <c r="H44" s="67">
        <v>5.4</v>
      </c>
      <c r="I44" s="126">
        <v>4.4</v>
      </c>
      <c r="J44" s="67">
        <v>8</v>
      </c>
      <c r="K44" s="67">
        <v>5.8</v>
      </c>
      <c r="L44" s="67">
        <v>3.5</v>
      </c>
      <c r="M44" s="67">
        <v>4.8</v>
      </c>
      <c r="N44" s="67">
        <v>4.9</v>
      </c>
      <c r="O44" s="67" t="s">
        <v>101</v>
      </c>
      <c r="P44" s="67">
        <v>4.8</v>
      </c>
      <c r="Q44" s="68">
        <v>5.2</v>
      </c>
      <c r="R44" s="69" t="s">
        <v>105</v>
      </c>
      <c r="S44" s="70" t="s">
        <v>106</v>
      </c>
    </row>
    <row r="45" spans="1:19" ht="19.5" thickBot="1">
      <c r="A45" s="44">
        <v>42</v>
      </c>
      <c r="B45" s="91" t="s">
        <v>24</v>
      </c>
      <c r="C45" s="113" t="s">
        <v>197</v>
      </c>
      <c r="D45" s="67">
        <v>5.5</v>
      </c>
      <c r="E45" s="67">
        <v>5.8</v>
      </c>
      <c r="F45" s="67">
        <v>8.1</v>
      </c>
      <c r="G45" s="67">
        <v>6.1</v>
      </c>
      <c r="H45" s="67">
        <v>6.6</v>
      </c>
      <c r="I45" s="67">
        <v>5.4</v>
      </c>
      <c r="J45" s="67">
        <v>8</v>
      </c>
      <c r="K45" s="67">
        <v>6.6</v>
      </c>
      <c r="L45" s="67">
        <v>6.5</v>
      </c>
      <c r="M45" s="67">
        <v>5.9</v>
      </c>
      <c r="N45" s="67">
        <v>5.1</v>
      </c>
      <c r="O45" s="126" t="s">
        <v>104</v>
      </c>
      <c r="P45" s="67">
        <v>4.8</v>
      </c>
      <c r="Q45" s="68">
        <v>6.2</v>
      </c>
      <c r="R45" s="69" t="s">
        <v>105</v>
      </c>
      <c r="S45" s="70" t="s">
        <v>106</v>
      </c>
    </row>
    <row r="46" spans="1:19" ht="19.5" thickBot="1">
      <c r="A46" s="44">
        <v>43</v>
      </c>
      <c r="B46" s="91" t="s">
        <v>24</v>
      </c>
      <c r="C46" s="113" t="s">
        <v>198</v>
      </c>
      <c r="D46" s="71">
        <v>3.3</v>
      </c>
      <c r="E46" s="71">
        <v>5.4</v>
      </c>
      <c r="F46" s="71">
        <v>3.6</v>
      </c>
      <c r="G46" s="71">
        <v>7</v>
      </c>
      <c r="H46" s="71">
        <v>4.2</v>
      </c>
      <c r="I46" s="71">
        <v>3.2</v>
      </c>
      <c r="J46" s="71">
        <v>8</v>
      </c>
      <c r="K46" s="71">
        <v>6.4</v>
      </c>
      <c r="L46" s="71">
        <v>3.8</v>
      </c>
      <c r="M46" s="71">
        <v>5.8</v>
      </c>
      <c r="N46" s="71">
        <v>4.1</v>
      </c>
      <c r="O46" s="71" t="s">
        <v>101</v>
      </c>
      <c r="P46" s="71">
        <v>3.1</v>
      </c>
      <c r="Q46" s="72">
        <v>4.8</v>
      </c>
      <c r="R46" s="73" t="s">
        <v>48</v>
      </c>
      <c r="S46" s="74" t="s">
        <v>106</v>
      </c>
    </row>
    <row r="47" spans="1:19" ht="19.5" thickBot="1">
      <c r="A47" s="44">
        <v>44</v>
      </c>
      <c r="B47" s="91" t="s">
        <v>24</v>
      </c>
      <c r="C47" s="113" t="s">
        <v>129</v>
      </c>
      <c r="D47" s="67">
        <v>4.8</v>
      </c>
      <c r="E47" s="67">
        <v>5.4</v>
      </c>
      <c r="F47" s="67">
        <v>6</v>
      </c>
      <c r="G47" s="67">
        <v>5.8</v>
      </c>
      <c r="H47" s="67">
        <v>7.2</v>
      </c>
      <c r="I47" s="67">
        <v>5.1</v>
      </c>
      <c r="J47" s="67">
        <v>8</v>
      </c>
      <c r="K47" s="67">
        <v>6.6</v>
      </c>
      <c r="L47" s="67">
        <v>3.7</v>
      </c>
      <c r="M47" s="67">
        <v>6.8</v>
      </c>
      <c r="N47" s="67">
        <v>3.4</v>
      </c>
      <c r="O47" s="67" t="s">
        <v>101</v>
      </c>
      <c r="P47" s="67">
        <v>6</v>
      </c>
      <c r="Q47" s="68">
        <v>5.7</v>
      </c>
      <c r="R47" s="69" t="s">
        <v>105</v>
      </c>
      <c r="S47" s="70" t="s">
        <v>106</v>
      </c>
    </row>
    <row r="48" spans="1:19" ht="19.5" thickBot="1">
      <c r="A48" s="44">
        <v>45</v>
      </c>
      <c r="B48" s="91" t="s">
        <v>24</v>
      </c>
      <c r="C48" s="113" t="s">
        <v>199</v>
      </c>
      <c r="D48" s="67">
        <v>5.7</v>
      </c>
      <c r="E48" s="67">
        <v>4.1</v>
      </c>
      <c r="F48" s="67">
        <v>6.3</v>
      </c>
      <c r="G48" s="67">
        <v>6.4</v>
      </c>
      <c r="H48" s="67">
        <v>7.4</v>
      </c>
      <c r="I48" s="67">
        <v>5.2</v>
      </c>
      <c r="J48" s="67">
        <v>8</v>
      </c>
      <c r="K48" s="67">
        <v>6.7</v>
      </c>
      <c r="L48" s="67">
        <v>6</v>
      </c>
      <c r="M48" s="67">
        <v>6.5</v>
      </c>
      <c r="N48" s="67">
        <v>6.1</v>
      </c>
      <c r="O48" s="126" t="s">
        <v>104</v>
      </c>
      <c r="P48" s="67">
        <v>5.1</v>
      </c>
      <c r="Q48" s="68">
        <v>6.1</v>
      </c>
      <c r="R48" s="69" t="s">
        <v>105</v>
      </c>
      <c r="S48" s="70" t="s">
        <v>106</v>
      </c>
    </row>
    <row r="49" spans="1:19" ht="19.5" thickBot="1">
      <c r="A49" s="44">
        <v>46</v>
      </c>
      <c r="B49" s="91" t="s">
        <v>24</v>
      </c>
      <c r="C49" s="113" t="s">
        <v>200</v>
      </c>
      <c r="D49" s="126">
        <v>4.9</v>
      </c>
      <c r="E49" s="67">
        <v>4.7</v>
      </c>
      <c r="F49" s="67">
        <v>8</v>
      </c>
      <c r="G49" s="67">
        <v>3.5</v>
      </c>
      <c r="H49" s="67">
        <v>3.1</v>
      </c>
      <c r="I49" s="126">
        <v>3.8</v>
      </c>
      <c r="J49" s="67">
        <v>8</v>
      </c>
      <c r="K49" s="67">
        <v>5.6</v>
      </c>
      <c r="L49" s="67">
        <v>3.2</v>
      </c>
      <c r="M49" s="67">
        <v>6</v>
      </c>
      <c r="N49" s="67">
        <v>4.6</v>
      </c>
      <c r="O49" s="126" t="s">
        <v>104</v>
      </c>
      <c r="P49" s="67">
        <v>6</v>
      </c>
      <c r="Q49" s="68">
        <v>5.1</v>
      </c>
      <c r="R49" s="69" t="s">
        <v>48</v>
      </c>
      <c r="S49" s="70" t="s">
        <v>106</v>
      </c>
    </row>
    <row r="50" spans="1:19" ht="19.5" thickBot="1">
      <c r="A50" s="44">
        <v>47</v>
      </c>
      <c r="B50" s="91" t="s">
        <v>24</v>
      </c>
      <c r="C50" s="113" t="s">
        <v>201</v>
      </c>
      <c r="D50" s="71">
        <v>6.8</v>
      </c>
      <c r="E50" s="71">
        <v>3.8</v>
      </c>
      <c r="F50" s="71">
        <v>5.4</v>
      </c>
      <c r="G50" s="71">
        <v>6.3</v>
      </c>
      <c r="H50" s="71">
        <v>5.1</v>
      </c>
      <c r="I50" s="71">
        <v>6.4</v>
      </c>
      <c r="J50" s="71">
        <v>8</v>
      </c>
      <c r="K50" s="71">
        <v>5.8</v>
      </c>
      <c r="L50" s="71">
        <v>2.7</v>
      </c>
      <c r="M50" s="71">
        <v>5.4</v>
      </c>
      <c r="N50" s="71">
        <v>5.1</v>
      </c>
      <c r="O50" s="71" t="s">
        <v>101</v>
      </c>
      <c r="P50" s="71">
        <v>5.6</v>
      </c>
      <c r="Q50" s="72">
        <v>5.5</v>
      </c>
      <c r="R50" s="73" t="s">
        <v>113</v>
      </c>
      <c r="S50" s="74" t="s">
        <v>106</v>
      </c>
    </row>
    <row r="51" spans="1:19" ht="19.5" thickBot="1">
      <c r="A51" s="44">
        <v>48</v>
      </c>
      <c r="B51" s="91" t="s">
        <v>24</v>
      </c>
      <c r="C51" s="113" t="s">
        <v>202</v>
      </c>
      <c r="D51" s="126">
        <v>4.9</v>
      </c>
      <c r="E51" s="67">
        <v>4</v>
      </c>
      <c r="F51" s="67">
        <v>6.7</v>
      </c>
      <c r="G51" s="67">
        <v>5.4</v>
      </c>
      <c r="H51" s="67">
        <v>6.6</v>
      </c>
      <c r="I51" s="126">
        <v>3.5</v>
      </c>
      <c r="J51" s="67">
        <v>8</v>
      </c>
      <c r="K51" s="67">
        <v>6.8</v>
      </c>
      <c r="L51" s="67">
        <v>2.7</v>
      </c>
      <c r="M51" s="67">
        <v>5.6</v>
      </c>
      <c r="N51" s="67">
        <v>4.1</v>
      </c>
      <c r="O51" s="67" t="s">
        <v>101</v>
      </c>
      <c r="P51" s="67">
        <v>5.4</v>
      </c>
      <c r="Q51" s="68">
        <v>5.3</v>
      </c>
      <c r="R51" s="69" t="s">
        <v>105</v>
      </c>
      <c r="S51" s="70" t="s">
        <v>106</v>
      </c>
    </row>
    <row r="52" spans="1:19" ht="19.5" thickBot="1">
      <c r="A52" s="44">
        <v>49</v>
      </c>
      <c r="B52" s="91" t="s">
        <v>24</v>
      </c>
      <c r="C52" s="113" t="s">
        <v>203</v>
      </c>
      <c r="D52" s="126">
        <v>4.2</v>
      </c>
      <c r="E52" s="67">
        <v>4.6</v>
      </c>
      <c r="F52" s="67">
        <v>5.4</v>
      </c>
      <c r="G52" s="67">
        <v>6</v>
      </c>
      <c r="H52" s="67">
        <v>5.3</v>
      </c>
      <c r="I52" s="126">
        <v>4.3</v>
      </c>
      <c r="J52" s="67">
        <v>8</v>
      </c>
      <c r="K52" s="67">
        <v>6</v>
      </c>
      <c r="L52" s="67">
        <v>2.1</v>
      </c>
      <c r="M52" s="67">
        <v>5.6</v>
      </c>
      <c r="N52" s="67">
        <v>4</v>
      </c>
      <c r="O52" s="67" t="s">
        <v>101</v>
      </c>
      <c r="P52" s="67">
        <v>4.4</v>
      </c>
      <c r="Q52" s="68">
        <v>5</v>
      </c>
      <c r="R52" s="69" t="s">
        <v>113</v>
      </c>
      <c r="S52" s="70" t="s">
        <v>106</v>
      </c>
    </row>
    <row r="53" spans="1:19" ht="19.5" thickBot="1">
      <c r="A53" s="44">
        <v>50</v>
      </c>
      <c r="B53" s="91" t="s">
        <v>24</v>
      </c>
      <c r="C53" s="113" t="s">
        <v>204</v>
      </c>
      <c r="D53" s="128">
        <v>4.5</v>
      </c>
      <c r="E53" s="71">
        <v>3.3</v>
      </c>
      <c r="F53" s="71">
        <v>4.3</v>
      </c>
      <c r="G53" s="71">
        <v>5.1</v>
      </c>
      <c r="H53" s="71">
        <v>6</v>
      </c>
      <c r="I53" s="128">
        <v>3.8</v>
      </c>
      <c r="J53" s="71">
        <v>8</v>
      </c>
      <c r="K53" s="71">
        <v>5.2</v>
      </c>
      <c r="L53" s="71">
        <v>3.3</v>
      </c>
      <c r="M53" s="71">
        <v>4.9</v>
      </c>
      <c r="N53" s="71">
        <v>5.9</v>
      </c>
      <c r="O53" s="128" t="s">
        <v>104</v>
      </c>
      <c r="P53" s="71">
        <v>5.1</v>
      </c>
      <c r="Q53" s="72">
        <v>5</v>
      </c>
      <c r="R53" s="73" t="s">
        <v>48</v>
      </c>
      <c r="S53" s="74" t="s">
        <v>106</v>
      </c>
    </row>
  </sheetData>
  <sheetProtection/>
  <mergeCells count="19">
    <mergeCell ref="A1:S1"/>
    <mergeCell ref="M2:M3"/>
    <mergeCell ref="N2:N3"/>
    <mergeCell ref="O2:O3"/>
    <mergeCell ref="P2:P3"/>
    <mergeCell ref="Q2:Q3"/>
    <mergeCell ref="R2:S2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conditionalFormatting sqref="C3:C53">
    <cfRule type="expression" priority="129" dxfId="199" stopIfTrue="1">
      <formula>#REF!&lt;&gt;""</formula>
    </cfRule>
  </conditionalFormatting>
  <conditionalFormatting sqref="B2:S3">
    <cfRule type="expression" priority="1" dxfId="199" stopIfTrue="1">
      <formula>#REF!&lt;&gt;""</formula>
    </cfRule>
  </conditionalFormatting>
  <dataValidations count="6">
    <dataValidation type="list" allowBlank="1" showInputMessage="1" showErrorMessage="1" promptTitle="Cách nhập:" prompt="T:  Tốt.&#10;K:  Khá.&#10;TB: Trung bình.&#10;Y:  Yếu.&#10;&#10;Hoặc nhấp chuột vào dấu mũi tên rồi nhấp chọn trong list." error="Bạn chỉ được nhập vào ô này các chữ cái:T, K, TB, Y. &#10;Vui lòng nhấp nút Retry để thực hiện lại." sqref="R4:R53">
      <formula1>#REF!</formula1>
    </dataValidation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P4:P53">
      <formula1>IF(#REF!=0,OR(P4="M",P4="Đ",P4="CĐ"),IF(ISNUMBER(P4),AND(P4&gt;=0,P4&lt;=10,MOD(P4*10,1)=0),P4="M"))</formula1>
    </dataValidation>
    <dataValidation allowBlank="1" showInputMessage="1" showErrorMessage="1" promptTitle="Lưu ý khi nhập dữ liệu" prompt="=================&#10;Không được: - cắt   (cut)&#10;                        - dán (paste)" sqref="D4:M53"/>
    <dataValidation type="custom" allowBlank="1" showInputMessage="1" showErrorMessage="1" promptTitle="Lưu ý về cách nhập dữ liệu cho ô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O4:O53">
      <formula1>IF($P$2=0,OR(O4="M",O4="Đ",O4="CĐ"),IF(ISNUMBER(O4),AND(O4&gt;=0,O4&lt;=10,MOD(O4*10,1)=0),O4="M"))</formula1>
    </dataValidation>
    <dataValidation type="custom" allowBlank="1" showInputMessage="1" showErrorMessage="1" promptTitle="Lưu ý về cách nhập dữ liệu" prompt="&#10;Nếu môn này được đánh giá bằng nhận xét (theo thông tư 58), thì dữ liệu cần được nhập vào bằng cách viết tắt như sau:&#10;&#10;              Đ   : Đạt&#10;              CĐ : Chưa đạt&#10;&#10;(Ở giữa không có khoảng trắng)" errorTitle="Loi nhap du lieu" error="Dữ liệu bạn nhập vào không đúng. Vui lòng kiểm tra lại!" sqref="N4:N53">
      <formula1>IF($O$2=0,OR(N4="M",N4="Đ",N4="CĐ"),IF(ISNUMBER(N4),AND(N4&gt;=0,N4&lt;=10,MOD(N4*10,1)=0),N4="M"))</formula1>
    </dataValidation>
    <dataValidation allowBlank="1" showErrorMessage="1" promptTitle="Cách nhập:" prompt="&#10;Nữ: nhập chữ X (viết hoa) hoặc nhấp chuột vào dấu mũi tên sau đó nhấp chọn chữ X.&#10;&#10;Nam: bỏ trống." errorTitle="Chú ý!" error="Bạn chỉ được nhập vào ô này chữ X (viết hoa). Vui lòng nhấp vào nút Retry để thực hiện lại." sqref="C4:C53"/>
  </dataValidations>
  <printOptions/>
  <pageMargins left="0.2" right="0.2" top="0.38" bottom="0.75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</dc:creator>
  <cp:keywords/>
  <dc:description/>
  <cp:lastModifiedBy>Admin</cp:lastModifiedBy>
  <cp:lastPrinted>2016-06-02T01:49:16Z</cp:lastPrinted>
  <dcterms:created xsi:type="dcterms:W3CDTF">2012-12-28T08:50:17Z</dcterms:created>
  <dcterms:modified xsi:type="dcterms:W3CDTF">2016-06-02T01:55:46Z</dcterms:modified>
  <cp:category/>
  <cp:version/>
  <cp:contentType/>
  <cp:contentStatus/>
</cp:coreProperties>
</file>